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с_п'!$A$1:$G$148</definedName>
  </definedNames>
  <calcPr fullCalcOnLoad="1"/>
</workbook>
</file>

<file path=xl/comments3.xml><?xml version="1.0" encoding="utf-8"?>
<comments xmlns="http://schemas.openxmlformats.org/spreadsheetml/2006/main">
  <authors>
    <author>Бухгалтерия</author>
  </authors>
  <commentList>
    <comment ref="B126" authorId="0">
      <text>
        <r>
          <rPr>
            <b/>
            <sz val="8"/>
            <rFont val="Tahoma"/>
            <family val="2"/>
          </rPr>
          <t xml:space="preserve">архитертура Валентина т.31404
</t>
        </r>
      </text>
    </comment>
  </commentList>
</comments>
</file>

<file path=xl/sharedStrings.xml><?xml version="1.0" encoding="utf-8"?>
<sst xmlns="http://schemas.openxmlformats.org/spreadsheetml/2006/main" count="294" uniqueCount="147">
  <si>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</si>
  <si>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</si>
  <si>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</si>
  <si>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</si>
  <si>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</si>
  <si>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</si>
  <si>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</si>
  <si>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</si>
  <si>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</si>
  <si>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</si>
  <si>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</si>
  <si>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</si>
  <si>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</si>
  <si>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</si>
  <si>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</si>
  <si>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</si>
  <si>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</si>
  <si>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</si>
  <si>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</si>
  <si>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</si>
  <si>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</si>
  <si>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</si>
  <si>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</si>
  <si>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</si>
  <si>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</si>
  <si>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</si>
  <si>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</si>
  <si>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</si>
  <si>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</si>
  <si>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</si>
  <si>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</si>
  <si>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</si>
  <si>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</si>
  <si>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</si>
  <si>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</si>
  <si>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</si>
  <si>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</si>
  <si>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</si>
  <si>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</si>
  <si>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</si>
  <si>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</si>
  <si>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</si>
  <si>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</si>
  <si>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</si>
  <si>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</si>
  <si>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</si>
  <si>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</si>
  <si>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</si>
  <si>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</si>
  <si>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</si>
  <si>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</si>
  <si>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</si>
  <si>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</si>
  <si>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</si>
  <si>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</si>
  <si>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</si>
  <si>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</si>
  <si>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</si>
  <si>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</si>
  <si>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</si>
  <si>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</si>
  <si>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</si>
  <si>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</si>
  <si>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</si>
  <si>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</si>
  <si>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</si>
  <si>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</si>
  <si>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</si>
  <si>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</si>
  <si>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занятых в экономике,тыс.чел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</si>
  <si>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</si>
  <si>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</si>
  <si>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</si>
  <si>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</si>
  <si>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</si>
  <si>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</si>
  <si>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</si>
  <si>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</si>
  <si>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</si>
  <si>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</si>
  <si>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</si>
  <si>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</si>
  <si>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</si>
  <si>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Масло сливочное,тонн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</si>
  <si>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</si>
  <si>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</si>
  <si>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</si>
  <si>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</si>
  <si>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</si>
  <si>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</si>
  <si>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</si>
  <si>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</si>
  <si>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</si>
  <si>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</si>
  <si>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</si>
  <si>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</si>
  <si>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</si>
  <si>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</si>
  <si>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</si>
  <si>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</si>
  <si>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</si>
  <si>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</si>
  <si>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</si>
  <si>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</si>
  <si>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</si>
  <si>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</si>
  <si>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</si>
  <si>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</si>
  <si>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</si>
  <si>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</si>
  <si>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</si>
  <si>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</si>
  <si>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</si>
  <si>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</si>
  <si>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</si>
  <si>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</si>
  <si>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</si>
  <si>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</si>
  <si>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</si>
  <si>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</si>
  <si>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</si>
  <si>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</si>
  <si>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</si>
  <si>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</si>
  <si>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</si>
  <si>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</si>
  <si>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</si>
  <si>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</si>
  <si>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>Добыча полезных ископаемых (С), млн.руб.</t>
  </si>
  <si>
    <t>2018 год прогноз</t>
  </si>
  <si>
    <t>темп роста к уровню 2017г., %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</si>
  <si>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</si>
  <si>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</si>
  <si>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</si>
  <si>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</si>
  <si>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</si>
  <si>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</si>
  <si>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</si>
  <si>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Выполнение индикативного плана социально-экономического развития Тбилисского сельского поселения Тбилисского района  за 2018 год</t>
  </si>
  <si>
    <t>факт за 2018 год</t>
  </si>
  <si>
    <t>факт за 2017 год</t>
  </si>
  <si>
    <t xml:space="preserve">Начальник финансового отдела </t>
  </si>
  <si>
    <t xml:space="preserve">администрации Тбилисского сельского </t>
  </si>
  <si>
    <t>поселения Тбилисского района</t>
  </si>
  <si>
    <t>А.Б. Мельникова</t>
  </si>
  <si>
    <t>УТВЕРЖДЕНО</t>
  </si>
  <si>
    <t>«29» ноября2019 года № 13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</si>
</sst>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sz val="8"/>
      <name val="Tahoma"/>
      <family val="2"/>
    </font>
    <font>
      <i/>
      <sz val="11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75" fontId="28" fillId="0" borderId="20" xfId="0" applyNumberFormat="1" applyFont="1" applyFill="1" applyBorder="1" applyAlignment="1">
      <alignment horizontal="center" vertical="center"/>
    </xf>
    <xf numFmtId="182" fontId="29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175" fontId="29" fillId="0" borderId="20" xfId="0" applyNumberFormat="1" applyFont="1" applyFill="1" applyBorder="1" applyAlignment="1">
      <alignment horizontal="center"/>
    </xf>
    <xf numFmtId="190" fontId="19" fillId="0" borderId="19" xfId="0" applyNumberFormat="1" applyFont="1" applyFill="1" applyBorder="1" applyAlignment="1">
      <alignment horizontal="right" vertical="center"/>
    </xf>
    <xf numFmtId="175" fontId="29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wrapText="1"/>
    </xf>
    <xf numFmtId="0" fontId="19" fillId="25" borderId="19" xfId="0" applyFont="1" applyFill="1" applyBorder="1" applyAlignment="1">
      <alignment vertical="center" wrapText="1"/>
    </xf>
    <xf numFmtId="0" fontId="19" fillId="25" borderId="20" xfId="0" applyFont="1" applyFill="1" applyBorder="1" applyAlignment="1">
      <alignment vertical="center" wrapText="1"/>
    </xf>
    <xf numFmtId="190" fontId="19" fillId="25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4" fillId="0" borderId="20" xfId="0" applyNumberFormat="1" applyFont="1" applyFill="1" applyBorder="1" applyAlignment="1">
      <alignment/>
    </xf>
    <xf numFmtId="182" fontId="34" fillId="0" borderId="20" xfId="0" applyNumberFormat="1" applyFont="1" applyFill="1" applyBorder="1" applyAlignment="1">
      <alignment/>
    </xf>
    <xf numFmtId="175" fontId="34" fillId="0" borderId="20" xfId="0" applyNumberFormat="1" applyFont="1" applyFill="1" applyBorder="1" applyAlignment="1">
      <alignment horizontal="center"/>
    </xf>
    <xf numFmtId="190" fontId="34" fillId="24" borderId="20" xfId="0" applyNumberFormat="1" applyFont="1" applyFill="1" applyBorder="1" applyAlignment="1">
      <alignment horizontal="center"/>
    </xf>
    <xf numFmtId="190" fontId="34" fillId="0" borderId="20" xfId="0" applyNumberFormat="1" applyFont="1" applyFill="1" applyBorder="1" applyAlignment="1">
      <alignment horizontal="center"/>
    </xf>
    <xf numFmtId="190" fontId="34" fillId="0" borderId="19" xfId="0" applyNumberFormat="1" applyFont="1" applyBorder="1" applyAlignment="1">
      <alignment horizontal="right" vertical="center"/>
    </xf>
    <xf numFmtId="190" fontId="19" fillId="0" borderId="19" xfId="0" applyNumberFormat="1" applyFont="1" applyFill="1" applyBorder="1" applyAlignment="1">
      <alignment horizontal="center" vertical="center"/>
    </xf>
    <xf numFmtId="190" fontId="34" fillId="25" borderId="20" xfId="0" applyNumberFormat="1" applyFont="1" applyFill="1" applyBorder="1" applyAlignment="1">
      <alignment horizontal="center" vertical="center"/>
    </xf>
    <xf numFmtId="190" fontId="34" fillId="25" borderId="20" xfId="0" applyNumberFormat="1" applyFont="1" applyFill="1" applyBorder="1" applyAlignment="1">
      <alignment horizontal="center"/>
    </xf>
    <xf numFmtId="175" fontId="19" fillId="0" borderId="20" xfId="0" applyNumberFormat="1" applyFont="1" applyFill="1" applyBorder="1" applyAlignment="1">
      <alignment horizontal="center" vertical="center" wrapText="1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30" fillId="0" borderId="20" xfId="0" applyNumberFormat="1" applyFont="1" applyFill="1" applyBorder="1" applyAlignment="1">
      <alignment horizontal="center" vertical="center" wrapText="1"/>
    </xf>
    <xf numFmtId="203" fontId="20" fillId="0" borderId="24" xfId="0" applyNumberFormat="1" applyFont="1" applyFill="1" applyBorder="1" applyAlignment="1">
      <alignment horizontal="center" vertical="center"/>
    </xf>
    <xf numFmtId="203" fontId="34" fillId="0" borderId="20" xfId="0" applyNumberFormat="1" applyFont="1" applyFill="1" applyBorder="1" applyAlignment="1">
      <alignment/>
    </xf>
    <xf numFmtId="175" fontId="3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24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0" fontId="19" fillId="24" borderId="20" xfId="0" applyFont="1" applyFill="1" applyBorder="1" applyAlignment="1">
      <alignment vertical="center" wrapText="1"/>
    </xf>
    <xf numFmtId="175" fontId="19" fillId="0" borderId="20" xfId="0" applyNumberFormat="1" applyFont="1" applyFill="1" applyBorder="1" applyAlignment="1">
      <alignment horizontal="center"/>
    </xf>
    <xf numFmtId="175" fontId="19" fillId="26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90" fontId="19" fillId="0" borderId="27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175" fontId="19" fillId="0" borderId="27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90" fontId="19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</row>
    <row r="4" spans="1:13" ht="12.75">
      <c r="A4" s="157"/>
      <c r="B4" s="158" t="s">
        <v>22</v>
      </c>
      <c r="C4" s="158"/>
      <c r="D4" s="158"/>
      <c r="E4" s="159" t="s">
        <v>23</v>
      </c>
      <c r="F4" s="159"/>
      <c r="G4" s="159"/>
      <c r="H4" s="155" t="s">
        <v>24</v>
      </c>
      <c r="I4" s="155"/>
      <c r="J4" s="155"/>
      <c r="K4" s="154"/>
      <c r="L4" s="154"/>
      <c r="M4" s="154"/>
    </row>
    <row r="5" spans="1:13" ht="76.5">
      <c r="A5" s="157"/>
      <c r="B5" s="2" t="s">
        <v>25</v>
      </c>
      <c r="C5" s="3" t="s">
        <v>26</v>
      </c>
      <c r="D5" s="4" t="s">
        <v>27</v>
      </c>
      <c r="E5" s="5" t="s">
        <v>25</v>
      </c>
      <c r="F5" s="6" t="s">
        <v>26</v>
      </c>
      <c r="G5" s="7" t="s">
        <v>27</v>
      </c>
      <c r="H5" s="8" t="s">
        <v>25</v>
      </c>
      <c r="I5" s="9" t="s">
        <v>26</v>
      </c>
      <c r="J5" s="10" t="s">
        <v>27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28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29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56" t="s">
        <v>30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1" spans="1:10" ht="12.75">
      <c r="A21" s="157"/>
      <c r="B21" s="158" t="s">
        <v>31</v>
      </c>
      <c r="C21" s="158"/>
      <c r="D21" s="158"/>
      <c r="E21" s="159" t="s">
        <v>32</v>
      </c>
      <c r="F21" s="159"/>
      <c r="G21" s="159"/>
      <c r="H21" s="155" t="s">
        <v>33</v>
      </c>
      <c r="I21" s="155"/>
      <c r="J21" s="155"/>
    </row>
    <row r="22" spans="1:10" ht="76.5">
      <c r="A22" s="157"/>
      <c r="B22" s="2" t="s">
        <v>25</v>
      </c>
      <c r="C22" s="3" t="s">
        <v>26</v>
      </c>
      <c r="D22" s="4" t="s">
        <v>27</v>
      </c>
      <c r="E22" s="5" t="s">
        <v>25</v>
      </c>
      <c r="F22" s="6" t="s">
        <v>26</v>
      </c>
      <c r="G22" s="7" t="s">
        <v>27</v>
      </c>
      <c r="H22" s="8" t="s">
        <v>25</v>
      </c>
      <c r="I22" s="9" t="s">
        <v>26</v>
      </c>
      <c r="J22" s="10" t="s">
        <v>27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28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29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34</v>
      </c>
    </row>
    <row r="34" spans="1:10" ht="12.75">
      <c r="A34" s="157"/>
      <c r="B34" s="158" t="s">
        <v>31</v>
      </c>
      <c r="C34" s="158"/>
      <c r="D34" s="158"/>
      <c r="E34" s="159" t="s">
        <v>32</v>
      </c>
      <c r="F34" s="159"/>
      <c r="G34" s="159"/>
      <c r="H34" s="155" t="s">
        <v>33</v>
      </c>
      <c r="I34" s="155"/>
      <c r="J34" s="155"/>
    </row>
    <row r="35" spans="1:10" ht="76.5">
      <c r="A35" s="157"/>
      <c r="B35" s="2" t="s">
        <v>25</v>
      </c>
      <c r="C35" s="3" t="s">
        <v>26</v>
      </c>
      <c r="D35" s="4" t="s">
        <v>27</v>
      </c>
      <c r="E35" s="5" t="s">
        <v>25</v>
      </c>
      <c r="F35" s="6" t="s">
        <v>26</v>
      </c>
      <c r="G35" s="7" t="s">
        <v>27</v>
      </c>
      <c r="H35" s="8" t="s">
        <v>25</v>
      </c>
      <c r="I35" s="9" t="s">
        <v>26</v>
      </c>
      <c r="J35" s="10" t="s">
        <v>27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28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29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35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36</v>
      </c>
    </row>
    <row r="51" spans="1:16" ht="12.75">
      <c r="A51" s="157"/>
      <c r="B51" s="160" t="s">
        <v>37</v>
      </c>
      <c r="C51" s="160"/>
      <c r="D51" s="160"/>
      <c r="E51" s="159" t="s">
        <v>38</v>
      </c>
      <c r="F51" s="159"/>
      <c r="G51" s="159"/>
      <c r="H51" s="160" t="s">
        <v>39</v>
      </c>
      <c r="I51" s="160"/>
      <c r="J51" s="160"/>
      <c r="K51" s="160" t="s">
        <v>40</v>
      </c>
      <c r="L51" s="160"/>
      <c r="M51" s="160"/>
      <c r="N51" s="160" t="s">
        <v>41</v>
      </c>
      <c r="O51" s="160"/>
      <c r="P51" s="160"/>
    </row>
    <row r="52" spans="1:16" ht="76.5">
      <c r="A52" s="157"/>
      <c r="B52" s="40" t="s">
        <v>25</v>
      </c>
      <c r="C52" s="41" t="s">
        <v>26</v>
      </c>
      <c r="D52" s="42" t="s">
        <v>27</v>
      </c>
      <c r="E52" s="5" t="s">
        <v>25</v>
      </c>
      <c r="F52" s="6" t="s">
        <v>26</v>
      </c>
      <c r="G52" s="7" t="s">
        <v>27</v>
      </c>
      <c r="H52" s="40" t="s">
        <v>25</v>
      </c>
      <c r="I52" s="41" t="s">
        <v>26</v>
      </c>
      <c r="J52" s="42" t="s">
        <v>27</v>
      </c>
      <c r="K52" s="40" t="s">
        <v>25</v>
      </c>
      <c r="L52" s="41" t="s">
        <v>26</v>
      </c>
      <c r="M52" s="42" t="s">
        <v>27</v>
      </c>
      <c r="N52" s="40" t="s">
        <v>25</v>
      </c>
      <c r="O52" s="41" t="s">
        <v>26</v>
      </c>
      <c r="P52" s="42" t="s">
        <v>27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28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29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1" t="s">
        <v>42</v>
      </c>
      <c r="C64" s="161"/>
      <c r="D64" s="161"/>
      <c r="E64" s="161"/>
      <c r="F64" s="161"/>
      <c r="G64" s="161"/>
      <c r="H64" s="161"/>
      <c r="I64" s="161"/>
      <c r="J64" s="161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28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29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43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1" t="s">
        <v>44</v>
      </c>
      <c r="C78" s="161"/>
      <c r="D78" s="161"/>
      <c r="E78" s="161"/>
      <c r="F78" s="161"/>
      <c r="G78" s="161"/>
      <c r="H78" s="161"/>
      <c r="I78" s="161"/>
      <c r="J78" s="161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28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29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43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45</v>
      </c>
    </row>
    <row r="4" spans="1:6" ht="27.75" customHeight="1">
      <c r="A4" s="1"/>
      <c r="B4" s="63" t="s">
        <v>46</v>
      </c>
      <c r="C4" s="63" t="s">
        <v>47</v>
      </c>
      <c r="D4" s="63" t="s">
        <v>48</v>
      </c>
      <c r="E4" s="63" t="s">
        <v>49</v>
      </c>
      <c r="F4" s="63" t="s">
        <v>50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28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29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43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view="pageBreakPreview" zoomScale="60" workbookViewId="0" topLeftCell="A1">
      <selection activeCell="E7" sqref="E7:G7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25" customWidth="1"/>
    <col min="4" max="4" width="11.875" style="100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E1" s="175" t="s">
        <v>59</v>
      </c>
      <c r="F1" s="175"/>
      <c r="G1" s="175"/>
    </row>
    <row r="2" spans="2:7" ht="18.75" customHeight="1">
      <c r="B2" s="84"/>
      <c r="E2" s="153"/>
      <c r="F2" s="153"/>
      <c r="G2" s="153"/>
    </row>
    <row r="3" spans="2:7" ht="18.75" customHeight="1">
      <c r="B3" s="84"/>
      <c r="E3" s="175" t="s">
        <v>145</v>
      </c>
      <c r="F3" s="175"/>
      <c r="G3" s="175"/>
    </row>
    <row r="4" spans="2:7" ht="18.75" customHeight="1">
      <c r="B4" s="84"/>
      <c r="E4" s="175" t="s">
        <v>123</v>
      </c>
      <c r="F4" s="175"/>
      <c r="G4" s="175"/>
    </row>
    <row r="5" spans="2:7" ht="18.75" customHeight="1">
      <c r="B5" s="84"/>
      <c r="E5" s="175" t="s">
        <v>124</v>
      </c>
      <c r="F5" s="175"/>
      <c r="G5" s="175"/>
    </row>
    <row r="6" spans="2:7" ht="18.75" customHeight="1">
      <c r="B6" s="84"/>
      <c r="E6" s="175" t="s">
        <v>125</v>
      </c>
      <c r="F6" s="175"/>
      <c r="G6" s="175"/>
    </row>
    <row r="7" spans="2:7" ht="18.75" customHeight="1">
      <c r="B7" s="84"/>
      <c r="E7" s="175" t="s">
        <v>146</v>
      </c>
      <c r="F7" s="175"/>
      <c r="G7" s="175"/>
    </row>
    <row r="8" spans="2:7" ht="15">
      <c r="B8" s="84"/>
      <c r="E8" s="83"/>
      <c r="G8" s="83"/>
    </row>
    <row r="9" spans="2:7" ht="38.25" customHeight="1">
      <c r="B9" s="162" t="s">
        <v>138</v>
      </c>
      <c r="C9" s="162"/>
      <c r="D9" s="162"/>
      <c r="E9" s="162"/>
      <c r="F9" s="162"/>
      <c r="G9" s="162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63" t="s">
        <v>61</v>
      </c>
      <c r="B11" s="179" t="s">
        <v>0</v>
      </c>
      <c r="C11" s="163" t="s">
        <v>129</v>
      </c>
      <c r="D11" s="182" t="s">
        <v>139</v>
      </c>
      <c r="E11" s="183"/>
      <c r="F11" s="163" t="s">
        <v>140</v>
      </c>
      <c r="G11" s="184" t="s">
        <v>130</v>
      </c>
    </row>
    <row r="12" spans="1:7" s="84" customFormat="1" ht="24.75" customHeight="1">
      <c r="A12" s="164"/>
      <c r="B12" s="180"/>
      <c r="C12" s="164"/>
      <c r="D12" s="168" t="s">
        <v>121</v>
      </c>
      <c r="E12" s="166" t="s">
        <v>122</v>
      </c>
      <c r="F12" s="164"/>
      <c r="G12" s="166"/>
    </row>
    <row r="13" spans="1:7" s="84" customFormat="1" ht="23.25" customHeight="1">
      <c r="A13" s="165"/>
      <c r="B13" s="181"/>
      <c r="C13" s="165"/>
      <c r="D13" s="169"/>
      <c r="E13" s="167"/>
      <c r="F13" s="165"/>
      <c r="G13" s="167"/>
    </row>
    <row r="14" spans="1:7" s="84" customFormat="1" ht="48" customHeight="1">
      <c r="A14" s="81">
        <v>1</v>
      </c>
      <c r="B14" s="105" t="s">
        <v>68</v>
      </c>
      <c r="C14" s="87">
        <v>29.508</v>
      </c>
      <c r="D14" s="87">
        <v>29.581</v>
      </c>
      <c r="E14" s="92">
        <f>(D14/C14)*100</f>
        <v>100.24739053815914</v>
      </c>
      <c r="F14" s="87">
        <v>29.546</v>
      </c>
      <c r="G14" s="92">
        <f>D14/F14*100</f>
        <v>100.11845935151966</v>
      </c>
    </row>
    <row r="15" spans="1:7" s="84" customFormat="1" ht="42" customHeight="1" hidden="1">
      <c r="A15" s="81">
        <v>2</v>
      </c>
      <c r="B15" s="106" t="s">
        <v>70</v>
      </c>
      <c r="C15" s="87">
        <v>11.979</v>
      </c>
      <c r="D15" s="110"/>
      <c r="E15" s="92">
        <f aca="true" t="shared" si="0" ref="E15:E27">(D15/C15)*100</f>
        <v>0</v>
      </c>
      <c r="F15" s="110"/>
      <c r="G15" s="92" t="e">
        <f>D15/F15*100</f>
        <v>#DIV/0!</v>
      </c>
    </row>
    <row r="16" spans="1:7" s="84" customFormat="1" ht="43.5" customHeight="1" hidden="1">
      <c r="A16" s="81">
        <v>2</v>
      </c>
      <c r="B16" s="106" t="s">
        <v>112</v>
      </c>
      <c r="C16" s="87">
        <v>10.728</v>
      </c>
      <c r="D16" s="87"/>
      <c r="E16" s="92">
        <f t="shared" si="0"/>
        <v>0</v>
      </c>
      <c r="F16" s="87"/>
      <c r="G16" s="92" t="e">
        <f>D16/F16*100</f>
        <v>#DIV/0!</v>
      </c>
    </row>
    <row r="17" spans="1:7" s="84" customFormat="1" ht="76.5" customHeight="1" hidden="1">
      <c r="A17" s="81">
        <v>4</v>
      </c>
      <c r="B17" s="107" t="s">
        <v>72</v>
      </c>
      <c r="C17" s="87">
        <v>6.621</v>
      </c>
      <c r="D17" s="87"/>
      <c r="E17" s="92">
        <f t="shared" si="0"/>
        <v>0</v>
      </c>
      <c r="F17" s="87"/>
      <c r="G17" s="92" t="e">
        <f>D17/F17*100</f>
        <v>#DIV/0!</v>
      </c>
    </row>
    <row r="18" spans="1:7" s="84" customFormat="1" ht="51.75" customHeight="1">
      <c r="A18" s="81">
        <v>2</v>
      </c>
      <c r="B18" s="124" t="s">
        <v>69</v>
      </c>
      <c r="C18" s="87">
        <v>10.37</v>
      </c>
      <c r="D18" s="87">
        <v>10.494</v>
      </c>
      <c r="E18" s="92">
        <f t="shared" si="0"/>
        <v>101.19575699132113</v>
      </c>
      <c r="F18" s="87">
        <v>10.555</v>
      </c>
      <c r="G18" s="92">
        <f>D18/F18*100</f>
        <v>99.42207484604452</v>
      </c>
    </row>
    <row r="19" spans="1:7" s="118" customFormat="1" ht="38.25" customHeight="1" hidden="1">
      <c r="A19" s="116">
        <v>4</v>
      </c>
      <c r="B19" s="120" t="s">
        <v>76</v>
      </c>
      <c r="C19" s="117">
        <v>100.2</v>
      </c>
      <c r="D19" s="117"/>
      <c r="E19" s="119" t="s">
        <v>92</v>
      </c>
      <c r="F19" s="117"/>
      <c r="G19" s="119" t="s">
        <v>92</v>
      </c>
    </row>
    <row r="20" spans="1:7" s="118" customFormat="1" ht="38.25" customHeight="1" hidden="1">
      <c r="A20" s="116">
        <v>8</v>
      </c>
      <c r="B20" s="121" t="s">
        <v>71</v>
      </c>
      <c r="C20" s="117">
        <v>15.315</v>
      </c>
      <c r="D20" s="117"/>
      <c r="E20" s="119">
        <f t="shared" si="0"/>
        <v>0</v>
      </c>
      <c r="F20" s="117"/>
      <c r="G20" s="119" t="e">
        <f aca="true" t="shared" si="1" ref="G20:G39">D20/F20*100</f>
        <v>#DIV/0!</v>
      </c>
    </row>
    <row r="21" spans="1:7" s="84" customFormat="1" ht="45">
      <c r="A21" s="81">
        <v>3</v>
      </c>
      <c r="B21" s="124" t="s">
        <v>70</v>
      </c>
      <c r="C21" s="87">
        <v>26.925</v>
      </c>
      <c r="D21" s="87">
        <v>28.064</v>
      </c>
      <c r="E21" s="92">
        <f t="shared" si="0"/>
        <v>104.23026926648096</v>
      </c>
      <c r="F21" s="87">
        <v>25.825</v>
      </c>
      <c r="G21" s="92">
        <f t="shared" si="1"/>
        <v>108.6698935140368</v>
      </c>
    </row>
    <row r="22" spans="1:7" s="84" customFormat="1" ht="84" customHeight="1">
      <c r="A22" s="81">
        <v>4</v>
      </c>
      <c r="B22" s="105" t="s">
        <v>112</v>
      </c>
      <c r="C22" s="87">
        <v>0.128</v>
      </c>
      <c r="D22" s="87">
        <v>0.1239</v>
      </c>
      <c r="E22" s="92">
        <f t="shared" si="0"/>
        <v>96.796875</v>
      </c>
      <c r="F22" s="87">
        <v>0.117</v>
      </c>
      <c r="G22" s="92">
        <f t="shared" si="1"/>
        <v>105.8974358974359</v>
      </c>
    </row>
    <row r="23" spans="1:7" s="84" customFormat="1" ht="44.25" customHeight="1">
      <c r="A23" s="81">
        <v>5</v>
      </c>
      <c r="B23" s="108" t="s">
        <v>72</v>
      </c>
      <c r="C23" s="87">
        <v>0.85</v>
      </c>
      <c r="D23" s="87">
        <v>0.79</v>
      </c>
      <c r="E23" s="92">
        <f t="shared" si="0"/>
        <v>92.94117647058823</v>
      </c>
      <c r="F23" s="87">
        <v>0.76</v>
      </c>
      <c r="G23" s="92">
        <f t="shared" si="1"/>
        <v>103.94736842105263</v>
      </c>
    </row>
    <row r="24" spans="1:7" s="84" customFormat="1" ht="44.25" customHeight="1" hidden="1">
      <c r="A24" s="81">
        <v>12</v>
      </c>
      <c r="B24" s="93" t="s">
        <v>74</v>
      </c>
      <c r="C24" s="87">
        <v>5.186</v>
      </c>
      <c r="D24" s="87"/>
      <c r="E24" s="92">
        <f t="shared" si="0"/>
        <v>0</v>
      </c>
      <c r="F24" s="87"/>
      <c r="G24" s="92" t="e">
        <f t="shared" si="1"/>
        <v>#DIV/0!</v>
      </c>
    </row>
    <row r="25" spans="1:7" s="84" customFormat="1" ht="81.75" customHeight="1" hidden="1">
      <c r="A25" s="81">
        <v>13</v>
      </c>
      <c r="B25" s="93" t="s">
        <v>75</v>
      </c>
      <c r="C25" s="87">
        <v>323.259</v>
      </c>
      <c r="D25" s="87"/>
      <c r="E25" s="92">
        <f t="shared" si="0"/>
        <v>0</v>
      </c>
      <c r="F25" s="87"/>
      <c r="G25" s="92" t="e">
        <f t="shared" si="1"/>
        <v>#DIV/0!</v>
      </c>
    </row>
    <row r="26" spans="1:7" s="84" customFormat="1" ht="50.25" customHeight="1">
      <c r="A26" s="81">
        <v>6</v>
      </c>
      <c r="B26" s="108" t="s">
        <v>73</v>
      </c>
      <c r="C26" s="87">
        <v>482.3</v>
      </c>
      <c r="D26" s="87">
        <v>399.6</v>
      </c>
      <c r="E26" s="92">
        <f t="shared" si="0"/>
        <v>82.85299606054323</v>
      </c>
      <c r="F26" s="87">
        <v>1874.6</v>
      </c>
      <c r="G26" s="92">
        <f t="shared" si="1"/>
        <v>21.316547530139765</v>
      </c>
    </row>
    <row r="27" spans="1:7" s="84" customFormat="1" ht="49.5" customHeight="1">
      <c r="A27" s="81">
        <v>7</v>
      </c>
      <c r="B27" s="93" t="s">
        <v>76</v>
      </c>
      <c r="C27" s="87">
        <v>1868.757</v>
      </c>
      <c r="D27" s="87">
        <v>2090.7142</v>
      </c>
      <c r="E27" s="92">
        <f t="shared" si="0"/>
        <v>111.8772638711186</v>
      </c>
      <c r="F27" s="87">
        <v>1905.387</v>
      </c>
      <c r="G27" s="92">
        <f t="shared" si="1"/>
        <v>109.72648601045351</v>
      </c>
    </row>
    <row r="28" spans="1:7" s="84" customFormat="1" ht="15">
      <c r="A28" s="81"/>
      <c r="B28" s="94" t="s">
        <v>113</v>
      </c>
      <c r="C28" s="87"/>
      <c r="D28" s="113"/>
      <c r="E28" s="95"/>
      <c r="F28" s="111"/>
      <c r="G28" s="95"/>
    </row>
    <row r="29" spans="1:7" s="84" customFormat="1" ht="64.5" customHeight="1">
      <c r="A29" s="81">
        <v>8</v>
      </c>
      <c r="B29" s="93" t="s">
        <v>77</v>
      </c>
      <c r="C29" s="87">
        <v>16206.945</v>
      </c>
      <c r="D29" s="87">
        <v>6944.119</v>
      </c>
      <c r="E29" s="92">
        <f>(D29/C29)*100</f>
        <v>42.84656361825131</v>
      </c>
      <c r="F29" s="87">
        <v>13323.476</v>
      </c>
      <c r="G29" s="92">
        <f t="shared" si="1"/>
        <v>52.119424390451854</v>
      </c>
    </row>
    <row r="30" spans="1:7" s="84" customFormat="1" ht="15" customHeight="1">
      <c r="A30" s="81"/>
      <c r="B30" s="93" t="s">
        <v>7</v>
      </c>
      <c r="C30" s="87"/>
      <c r="D30" s="87"/>
      <c r="E30" s="92"/>
      <c r="F30" s="87"/>
      <c r="G30" s="92"/>
    </row>
    <row r="31" spans="1:7" s="84" customFormat="1" ht="47.25" customHeight="1">
      <c r="A31" s="81">
        <v>9</v>
      </c>
      <c r="B31" s="93" t="s">
        <v>78</v>
      </c>
      <c r="C31" s="87">
        <v>16067.684</v>
      </c>
      <c r="D31" s="87">
        <v>6817.021</v>
      </c>
      <c r="E31" s="92">
        <f>(D31/C31)*100</f>
        <v>42.42690483581828</v>
      </c>
      <c r="F31" s="87">
        <v>13182.176</v>
      </c>
      <c r="G31" s="92">
        <f>D31/F31*100</f>
        <v>51.71392795847969</v>
      </c>
    </row>
    <row r="32" spans="1:7" s="84" customFormat="1" ht="64.5" customHeight="1">
      <c r="A32" s="81">
        <v>10</v>
      </c>
      <c r="B32" s="93" t="s">
        <v>131</v>
      </c>
      <c r="C32" s="87">
        <v>65.3</v>
      </c>
      <c r="D32" s="87">
        <v>50.5</v>
      </c>
      <c r="E32" s="92">
        <f>(D32/C32)*100</f>
        <v>77.3353751914242</v>
      </c>
      <c r="F32" s="87">
        <v>49.8</v>
      </c>
      <c r="G32" s="92">
        <f>D32/F32*100</f>
        <v>101.40562248995984</v>
      </c>
    </row>
    <row r="33" spans="1:7" s="84" customFormat="1" ht="75.75" customHeight="1">
      <c r="A33" s="81">
        <v>11</v>
      </c>
      <c r="B33" s="93" t="s">
        <v>132</v>
      </c>
      <c r="C33" s="87">
        <v>73.961</v>
      </c>
      <c r="D33" s="87">
        <v>76.598</v>
      </c>
      <c r="E33" s="92">
        <f>(D33/C33)*100</f>
        <v>103.56539257176078</v>
      </c>
      <c r="F33" s="87">
        <f>141.3-F32</f>
        <v>91.50000000000001</v>
      </c>
      <c r="G33" s="92">
        <f>D33/F33*100</f>
        <v>83.71366120218578</v>
      </c>
    </row>
    <row r="34" spans="1:7" s="84" customFormat="1" ht="65.25" customHeight="1">
      <c r="A34" s="81">
        <v>12</v>
      </c>
      <c r="B34" s="93" t="s">
        <v>79</v>
      </c>
      <c r="C34" s="87">
        <v>15972.561</v>
      </c>
      <c r="D34" s="87">
        <v>6796.598</v>
      </c>
      <c r="E34" s="92">
        <f aca="true" t="shared" si="2" ref="E34:E39">(D34/C34)*100</f>
        <v>42.55171102492581</v>
      </c>
      <c r="F34" s="87">
        <v>13156.6</v>
      </c>
      <c r="G34" s="92">
        <f t="shared" si="1"/>
        <v>51.6592280680419</v>
      </c>
    </row>
    <row r="35" spans="1:7" s="84" customFormat="1" ht="19.5" customHeight="1">
      <c r="A35" s="81"/>
      <c r="B35" s="93" t="s">
        <v>7</v>
      </c>
      <c r="C35" s="142"/>
      <c r="D35" s="87"/>
      <c r="E35" s="92"/>
      <c r="F35" s="87"/>
      <c r="G35" s="92"/>
    </row>
    <row r="36" spans="1:7" s="84" customFormat="1" ht="33" customHeight="1" hidden="1">
      <c r="A36" s="81"/>
      <c r="B36" s="109" t="s">
        <v>128</v>
      </c>
      <c r="C36" s="87">
        <v>0</v>
      </c>
      <c r="D36" s="87"/>
      <c r="E36" s="92"/>
      <c r="F36" s="87">
        <v>0</v>
      </c>
      <c r="G36" s="92"/>
    </row>
    <row r="37" spans="1:7" s="84" customFormat="1" ht="40.5" customHeight="1">
      <c r="A37" s="81">
        <v>13</v>
      </c>
      <c r="B37" s="93" t="s">
        <v>78</v>
      </c>
      <c r="C37" s="87">
        <v>15833.3</v>
      </c>
      <c r="D37" s="87">
        <v>6669.5</v>
      </c>
      <c r="E37" s="92">
        <f t="shared" si="2"/>
        <v>42.123246575255955</v>
      </c>
      <c r="F37" s="87">
        <v>13015.3</v>
      </c>
      <c r="G37" s="92">
        <f t="shared" si="1"/>
        <v>51.24353645325118</v>
      </c>
    </row>
    <row r="38" spans="1:7" s="84" customFormat="1" ht="58.5" customHeight="1">
      <c r="A38" s="81">
        <v>14</v>
      </c>
      <c r="B38" s="93" t="s">
        <v>131</v>
      </c>
      <c r="C38" s="87">
        <v>65.3</v>
      </c>
      <c r="D38" s="87">
        <v>50.5</v>
      </c>
      <c r="E38" s="92">
        <f t="shared" si="2"/>
        <v>77.3353751914242</v>
      </c>
      <c r="F38" s="87">
        <v>49.8</v>
      </c>
      <c r="G38" s="92">
        <f t="shared" si="1"/>
        <v>101.40562248995984</v>
      </c>
    </row>
    <row r="39" spans="1:9" s="84" customFormat="1" ht="76.5" customHeight="1">
      <c r="A39" s="81">
        <v>15</v>
      </c>
      <c r="B39" s="93" t="s">
        <v>132</v>
      </c>
      <c r="C39" s="87">
        <v>73.961</v>
      </c>
      <c r="D39" s="87">
        <v>76.598</v>
      </c>
      <c r="E39" s="92">
        <f t="shared" si="2"/>
        <v>103.56539257176078</v>
      </c>
      <c r="F39" s="87">
        <v>91.5</v>
      </c>
      <c r="G39" s="92">
        <f t="shared" si="1"/>
        <v>83.71366120218579</v>
      </c>
      <c r="I39" s="147"/>
    </row>
    <row r="40" spans="1:7" s="84" customFormat="1" ht="27" customHeight="1">
      <c r="A40" s="81"/>
      <c r="B40" s="176" t="s">
        <v>80</v>
      </c>
      <c r="C40" s="177"/>
      <c r="D40" s="177"/>
      <c r="E40" s="177"/>
      <c r="F40" s="177"/>
      <c r="G40" s="178"/>
    </row>
    <row r="41" spans="1:7" s="84" customFormat="1" ht="39.75" customHeight="1">
      <c r="A41" s="81">
        <v>16</v>
      </c>
      <c r="B41" s="93" t="s">
        <v>127</v>
      </c>
      <c r="C41" s="112">
        <v>2</v>
      </c>
      <c r="D41" s="112">
        <v>2.2</v>
      </c>
      <c r="E41" s="92">
        <f>(D41/C41)*100</f>
        <v>110.00000000000001</v>
      </c>
      <c r="F41" s="112">
        <v>2</v>
      </c>
      <c r="G41" s="92">
        <f>D41/F41*100</f>
        <v>110.00000000000001</v>
      </c>
    </row>
    <row r="42" spans="1:7" s="84" customFormat="1" ht="39.75" customHeight="1">
      <c r="A42" s="81">
        <v>17</v>
      </c>
      <c r="B42" s="93" t="s">
        <v>81</v>
      </c>
      <c r="C42" s="112">
        <v>1.104</v>
      </c>
      <c r="D42" s="112">
        <v>0.511</v>
      </c>
      <c r="E42" s="92">
        <f aca="true" t="shared" si="3" ref="E42:E48">(D42/C42)*100</f>
        <v>46.28623188405797</v>
      </c>
      <c r="F42" s="112">
        <v>1.065</v>
      </c>
      <c r="G42" s="92">
        <f aca="true" t="shared" si="4" ref="G42:G57">D42/F42*100</f>
        <v>47.981220657277</v>
      </c>
    </row>
    <row r="43" spans="1:7" s="84" customFormat="1" ht="39.75" customHeight="1">
      <c r="A43" s="81">
        <v>18</v>
      </c>
      <c r="B43" s="93" t="s">
        <v>82</v>
      </c>
      <c r="C43" s="112">
        <v>264.4</v>
      </c>
      <c r="D43" s="112">
        <f>31.54+295.6</f>
        <v>327.14000000000004</v>
      </c>
      <c r="E43" s="92">
        <f t="shared" si="3"/>
        <v>123.72919818456887</v>
      </c>
      <c r="F43" s="112">
        <v>290.05</v>
      </c>
      <c r="G43" s="92">
        <f t="shared" si="4"/>
        <v>112.78745043957939</v>
      </c>
    </row>
    <row r="44" spans="1:7" s="84" customFormat="1" ht="53.25" customHeight="1">
      <c r="A44" s="81">
        <v>19</v>
      </c>
      <c r="B44" s="93" t="s">
        <v>133</v>
      </c>
      <c r="C44" s="112">
        <v>341.8</v>
      </c>
      <c r="D44" s="112">
        <v>403</v>
      </c>
      <c r="E44" s="92">
        <f t="shared" si="3"/>
        <v>117.9052077238151</v>
      </c>
      <c r="F44" s="112">
        <v>4.426</v>
      </c>
      <c r="G44" s="92">
        <f t="shared" si="4"/>
        <v>9105.286940804337</v>
      </c>
    </row>
    <row r="45" spans="1:7" s="84" customFormat="1" ht="39.75" customHeight="1">
      <c r="A45" s="81">
        <v>20</v>
      </c>
      <c r="B45" s="93" t="s">
        <v>83</v>
      </c>
      <c r="C45" s="112">
        <v>194.4</v>
      </c>
      <c r="D45" s="112">
        <v>262.3</v>
      </c>
      <c r="E45" s="92">
        <f t="shared" si="3"/>
        <v>134.92798353909464</v>
      </c>
      <c r="F45" s="112">
        <v>215.3</v>
      </c>
      <c r="G45" s="92">
        <f t="shared" si="4"/>
        <v>121.83000464468184</v>
      </c>
    </row>
    <row r="46" spans="1:7" s="84" customFormat="1" ht="39.75" customHeight="1">
      <c r="A46" s="81">
        <v>21</v>
      </c>
      <c r="B46" s="93" t="s">
        <v>134</v>
      </c>
      <c r="C46" s="112">
        <v>687.2</v>
      </c>
      <c r="D46" s="112">
        <v>462.2</v>
      </c>
      <c r="E46" s="92">
        <f t="shared" si="3"/>
        <v>67.25844004656577</v>
      </c>
      <c r="F46" s="112">
        <v>689.3</v>
      </c>
      <c r="G46" s="92">
        <f t="shared" si="4"/>
        <v>67.05353256927317</v>
      </c>
    </row>
    <row r="47" spans="1:7" s="84" customFormat="1" ht="39.75" customHeight="1">
      <c r="A47" s="81">
        <v>22</v>
      </c>
      <c r="B47" s="93" t="s">
        <v>137</v>
      </c>
      <c r="C47" s="112">
        <v>166.824</v>
      </c>
      <c r="D47" s="112">
        <v>146.11</v>
      </c>
      <c r="E47" s="92">
        <f t="shared" si="3"/>
        <v>87.58332134465066</v>
      </c>
      <c r="F47" s="112">
        <v>216.783</v>
      </c>
      <c r="G47" s="92">
        <f t="shared" si="4"/>
        <v>67.39919643145451</v>
      </c>
    </row>
    <row r="48" spans="1:7" s="84" customFormat="1" ht="94.5" customHeight="1">
      <c r="A48" s="81">
        <v>23</v>
      </c>
      <c r="B48" s="93" t="s">
        <v>135</v>
      </c>
      <c r="C48" s="112">
        <v>89.1</v>
      </c>
      <c r="D48" s="112">
        <v>86.567</v>
      </c>
      <c r="E48" s="92">
        <f t="shared" si="3"/>
        <v>97.15712682379349</v>
      </c>
      <c r="F48" s="112">
        <v>95.561</v>
      </c>
      <c r="G48" s="92">
        <f t="shared" si="4"/>
        <v>90.58821067171753</v>
      </c>
    </row>
    <row r="49" spans="1:7" s="98" customFormat="1" ht="18" customHeight="1">
      <c r="A49" s="96"/>
      <c r="B49" s="97" t="s">
        <v>62</v>
      </c>
      <c r="C49" s="140"/>
      <c r="D49" s="141"/>
      <c r="E49" s="127"/>
      <c r="F49" s="128"/>
      <c r="G49" s="127"/>
    </row>
    <row r="50" spans="1:7" s="84" customFormat="1" ht="51.75" customHeight="1">
      <c r="A50" s="81">
        <v>24</v>
      </c>
      <c r="B50" s="99" t="s">
        <v>52</v>
      </c>
      <c r="C50" s="138">
        <v>3405.12</v>
      </c>
      <c r="D50" s="112">
        <v>2792.9897</v>
      </c>
      <c r="E50" s="92">
        <f>(D50/C50)*100</f>
        <v>82.02323853491214</v>
      </c>
      <c r="F50" s="112">
        <v>2669.8545</v>
      </c>
      <c r="G50" s="92">
        <f t="shared" si="4"/>
        <v>104.61205657461858</v>
      </c>
    </row>
    <row r="51" spans="1:7" s="84" customFormat="1" ht="15" customHeight="1">
      <c r="A51" s="81"/>
      <c r="B51" s="80" t="s">
        <v>7</v>
      </c>
      <c r="C51" s="139"/>
      <c r="D51" s="112"/>
      <c r="E51" s="92"/>
      <c r="F51" s="112"/>
      <c r="G51" s="92"/>
    </row>
    <row r="52" spans="1:7" s="84" customFormat="1" ht="54" customHeight="1">
      <c r="A52" s="81">
        <v>25</v>
      </c>
      <c r="B52" s="80" t="s">
        <v>126</v>
      </c>
      <c r="C52" s="138">
        <v>3104.25</v>
      </c>
      <c r="D52" s="112">
        <v>2335.372</v>
      </c>
      <c r="E52" s="92">
        <f aca="true" t="shared" si="5" ref="E52:E57">(D52/C52)*100</f>
        <v>75.23144076669082</v>
      </c>
      <c r="F52" s="112">
        <v>2224.369</v>
      </c>
      <c r="G52" s="92">
        <f>D52/F52*100</f>
        <v>104.99031410705686</v>
      </c>
    </row>
    <row r="53" spans="1:7" s="84" customFormat="1" ht="39.75" customHeight="1">
      <c r="A53" s="81">
        <v>26</v>
      </c>
      <c r="B53" s="80" t="s">
        <v>57</v>
      </c>
      <c r="C53" s="138">
        <v>300.87</v>
      </c>
      <c r="D53" s="112">
        <v>457.6177</v>
      </c>
      <c r="E53" s="92">
        <f t="shared" si="5"/>
        <v>152.09814870209726</v>
      </c>
      <c r="F53" s="112">
        <v>445.486</v>
      </c>
      <c r="G53" s="92">
        <f t="shared" si="4"/>
        <v>102.72325056230724</v>
      </c>
    </row>
    <row r="54" spans="1:7" ht="43.5" customHeight="1">
      <c r="A54" s="70">
        <v>27</v>
      </c>
      <c r="B54" s="80" t="s">
        <v>8</v>
      </c>
      <c r="C54" s="138">
        <v>3405.12</v>
      </c>
      <c r="D54" s="112">
        <v>2792.9897</v>
      </c>
      <c r="E54" s="89">
        <f t="shared" si="5"/>
        <v>82.02323853491214</v>
      </c>
      <c r="F54" s="112">
        <v>2669.8545</v>
      </c>
      <c r="G54" s="89">
        <f t="shared" si="4"/>
        <v>104.61205657461858</v>
      </c>
    </row>
    <row r="55" spans="1:7" ht="45" customHeight="1">
      <c r="A55" s="70">
        <v>28</v>
      </c>
      <c r="B55" s="69" t="s">
        <v>53</v>
      </c>
      <c r="C55" s="138">
        <v>2601.057</v>
      </c>
      <c r="D55" s="112">
        <v>2055.482</v>
      </c>
      <c r="E55" s="89">
        <f t="shared" si="5"/>
        <v>79.02487334956521</v>
      </c>
      <c r="F55" s="112">
        <v>1964.8615</v>
      </c>
      <c r="G55" s="89">
        <f t="shared" si="4"/>
        <v>104.61205535351982</v>
      </c>
    </row>
    <row r="56" spans="1:7" ht="66" customHeight="1">
      <c r="A56" s="70">
        <v>29</v>
      </c>
      <c r="B56" s="69" t="s">
        <v>54</v>
      </c>
      <c r="C56" s="138">
        <v>569.422</v>
      </c>
      <c r="D56" s="112">
        <v>441.9099</v>
      </c>
      <c r="E56" s="89">
        <f t="shared" si="5"/>
        <v>77.60674859770083</v>
      </c>
      <c r="F56" s="112">
        <v>432.3456</v>
      </c>
      <c r="G56" s="89">
        <f t="shared" si="4"/>
        <v>102.21218858246736</v>
      </c>
    </row>
    <row r="57" spans="1:10" ht="30.75" customHeight="1">
      <c r="A57" s="70">
        <v>30</v>
      </c>
      <c r="B57" s="69" t="s">
        <v>15</v>
      </c>
      <c r="C57" s="138">
        <v>234.641</v>
      </c>
      <c r="D57" s="112">
        <v>295.5978</v>
      </c>
      <c r="E57" s="89">
        <f t="shared" si="5"/>
        <v>125.97875051674687</v>
      </c>
      <c r="F57" s="112">
        <f>F54-F55-F56</f>
        <v>272.64739999999995</v>
      </c>
      <c r="G57" s="89">
        <f t="shared" si="4"/>
        <v>108.41761190460647</v>
      </c>
      <c r="J57" s="148"/>
    </row>
    <row r="58" spans="1:7" ht="20.25" customHeight="1">
      <c r="A58" s="70"/>
      <c r="B58" s="170" t="s">
        <v>9</v>
      </c>
      <c r="C58" s="171"/>
      <c r="D58" s="171"/>
      <c r="E58" s="171"/>
      <c r="F58" s="171"/>
      <c r="G58" s="172"/>
    </row>
    <row r="59" spans="1:7" ht="53.25" customHeight="1">
      <c r="A59" s="70">
        <v>31</v>
      </c>
      <c r="B59" s="67" t="s">
        <v>10</v>
      </c>
      <c r="C59" s="112">
        <v>126.48</v>
      </c>
      <c r="D59" s="112">
        <v>62.657</v>
      </c>
      <c r="E59" s="89">
        <f>(D59/C59)*100</f>
        <v>49.539057558507274</v>
      </c>
      <c r="F59" s="112">
        <v>109.8247</v>
      </c>
      <c r="G59" s="89">
        <f>D59/F59*100</f>
        <v>57.05182896015194</v>
      </c>
    </row>
    <row r="60" spans="1:7" ht="15" customHeight="1" hidden="1">
      <c r="A60" s="72"/>
      <c r="B60" s="85" t="s">
        <v>11</v>
      </c>
      <c r="C60" s="137"/>
      <c r="D60" s="112"/>
      <c r="E60" s="89" t="e">
        <f aca="true" t="shared" si="6" ref="E60:E89">(D60/C60)*100</f>
        <v>#DIV/0!</v>
      </c>
      <c r="F60" s="112"/>
      <c r="G60" s="89" t="e">
        <f aca="true" t="shared" si="7" ref="G60:G89">D60/F60*100</f>
        <v>#DIV/0!</v>
      </c>
    </row>
    <row r="61" spans="1:7" ht="15">
      <c r="A61" s="70">
        <v>32</v>
      </c>
      <c r="B61" s="67" t="s">
        <v>12</v>
      </c>
      <c r="C61" s="112">
        <v>3.598</v>
      </c>
      <c r="D61" s="112">
        <v>1.2</v>
      </c>
      <c r="E61" s="89">
        <f t="shared" si="6"/>
        <v>33.35186214563646</v>
      </c>
      <c r="F61" s="112">
        <v>3.328</v>
      </c>
      <c r="G61" s="89">
        <f t="shared" si="7"/>
        <v>36.05769230769231</v>
      </c>
    </row>
    <row r="62" spans="1:7" ht="15">
      <c r="A62" s="70">
        <v>33</v>
      </c>
      <c r="B62" s="67" t="s">
        <v>13</v>
      </c>
      <c r="C62" s="112">
        <v>78.9</v>
      </c>
      <c r="D62" s="112">
        <v>52.861</v>
      </c>
      <c r="E62" s="89">
        <f t="shared" si="6"/>
        <v>66.9974651457541</v>
      </c>
      <c r="F62" s="112">
        <v>75.921</v>
      </c>
      <c r="G62" s="89">
        <f t="shared" si="7"/>
        <v>69.62632209797025</v>
      </c>
    </row>
    <row r="63" spans="1:7" ht="30">
      <c r="A63" s="70">
        <v>34</v>
      </c>
      <c r="B63" s="67" t="s">
        <v>14</v>
      </c>
      <c r="C63" s="112">
        <v>12.77</v>
      </c>
      <c r="D63" s="112">
        <v>5.4012</v>
      </c>
      <c r="E63" s="89">
        <f t="shared" si="6"/>
        <v>42.29600626468286</v>
      </c>
      <c r="F63" s="112">
        <v>11.306</v>
      </c>
      <c r="G63" s="89">
        <f t="shared" si="7"/>
        <v>47.772863966035736</v>
      </c>
    </row>
    <row r="64" spans="1:7" ht="15">
      <c r="A64" s="70">
        <v>35</v>
      </c>
      <c r="B64" s="150" t="s">
        <v>63</v>
      </c>
      <c r="C64" s="138">
        <v>3.0239</v>
      </c>
      <c r="D64" s="112">
        <v>1.55</v>
      </c>
      <c r="E64" s="89">
        <f t="shared" si="6"/>
        <v>51.258308806508154</v>
      </c>
      <c r="F64" s="112">
        <v>2.2404</v>
      </c>
      <c r="G64" s="89">
        <f t="shared" si="7"/>
        <v>69.18407427245134</v>
      </c>
    </row>
    <row r="65" spans="1:7" ht="51.75" customHeight="1">
      <c r="A65" s="70">
        <v>36</v>
      </c>
      <c r="B65" s="69" t="s">
        <v>53</v>
      </c>
      <c r="C65" s="112">
        <v>0.4322</v>
      </c>
      <c r="D65" s="112">
        <v>0.28</v>
      </c>
      <c r="E65" s="89">
        <f t="shared" si="6"/>
        <v>64.78482184173996</v>
      </c>
      <c r="F65" s="112">
        <v>0.13</v>
      </c>
      <c r="G65" s="89">
        <f t="shared" si="7"/>
        <v>215.38461538461542</v>
      </c>
    </row>
    <row r="66" spans="1:7" ht="63.75" customHeight="1">
      <c r="A66" s="70">
        <v>37</v>
      </c>
      <c r="B66" s="69" t="s">
        <v>56</v>
      </c>
      <c r="C66" s="112">
        <v>0.2307</v>
      </c>
      <c r="D66" s="112">
        <v>0.123</v>
      </c>
      <c r="E66" s="89">
        <f t="shared" si="6"/>
        <v>53.31599479843953</v>
      </c>
      <c r="F66" s="112">
        <v>0.1224</v>
      </c>
      <c r="G66" s="89">
        <f t="shared" si="7"/>
        <v>100.49019607843137</v>
      </c>
    </row>
    <row r="67" spans="1:7" ht="27" customHeight="1">
      <c r="A67" s="70">
        <v>38</v>
      </c>
      <c r="B67" s="69" t="s">
        <v>15</v>
      </c>
      <c r="C67" s="112">
        <v>2.361</v>
      </c>
      <c r="D67" s="112">
        <v>1.147</v>
      </c>
      <c r="E67" s="89">
        <f t="shared" si="6"/>
        <v>48.58110969927996</v>
      </c>
      <c r="F67" s="112">
        <v>1.988</v>
      </c>
      <c r="G67" s="89">
        <f t="shared" si="7"/>
        <v>57.69617706237425</v>
      </c>
    </row>
    <row r="68" spans="1:7" ht="15">
      <c r="A68" s="70">
        <v>39</v>
      </c>
      <c r="B68" s="67" t="s">
        <v>64</v>
      </c>
      <c r="C68" s="138">
        <v>4.824</v>
      </c>
      <c r="D68" s="112">
        <v>2.8773</v>
      </c>
      <c r="E68" s="89">
        <f t="shared" si="6"/>
        <v>59.6455223880597</v>
      </c>
      <c r="F68" s="112">
        <v>3.705</v>
      </c>
      <c r="G68" s="89">
        <f t="shared" si="7"/>
        <v>77.65991902834007</v>
      </c>
    </row>
    <row r="69" spans="1:7" ht="47.25" customHeight="1">
      <c r="A69" s="70">
        <v>40</v>
      </c>
      <c r="B69" s="69" t="s">
        <v>53</v>
      </c>
      <c r="C69" s="112">
        <v>0.35</v>
      </c>
      <c r="D69" s="112">
        <v>0.238</v>
      </c>
      <c r="E69" s="89">
        <f t="shared" si="6"/>
        <v>68</v>
      </c>
      <c r="F69" s="112">
        <v>0.2508</v>
      </c>
      <c r="G69" s="89">
        <f t="shared" si="7"/>
        <v>94.89633173843698</v>
      </c>
    </row>
    <row r="70" spans="1:7" ht="66.75" customHeight="1">
      <c r="A70" s="70">
        <v>41</v>
      </c>
      <c r="B70" s="69" t="s">
        <v>56</v>
      </c>
      <c r="C70" s="112">
        <v>2.824</v>
      </c>
      <c r="D70" s="112">
        <v>1.6948</v>
      </c>
      <c r="E70" s="89">
        <f t="shared" si="6"/>
        <v>60.014164305949016</v>
      </c>
      <c r="F70" s="112">
        <v>1.8427</v>
      </c>
      <c r="G70" s="89">
        <f t="shared" si="7"/>
        <v>91.97373419438867</v>
      </c>
    </row>
    <row r="71" spans="1:7" ht="29.25" customHeight="1">
      <c r="A71" s="70">
        <v>42</v>
      </c>
      <c r="B71" s="69" t="s">
        <v>15</v>
      </c>
      <c r="C71" s="112">
        <v>1.65</v>
      </c>
      <c r="D71" s="112">
        <v>0.9445</v>
      </c>
      <c r="E71" s="89">
        <f t="shared" si="6"/>
        <v>57.24242424242425</v>
      </c>
      <c r="F71" s="112">
        <v>1.6115</v>
      </c>
      <c r="G71" s="89">
        <f t="shared" si="7"/>
        <v>58.609990691901956</v>
      </c>
    </row>
    <row r="72" spans="1:7" ht="29.25" customHeight="1">
      <c r="A72" s="70">
        <v>43</v>
      </c>
      <c r="B72" s="68" t="s">
        <v>65</v>
      </c>
      <c r="C72" s="138">
        <v>0.318</v>
      </c>
      <c r="D72" s="112">
        <v>0.284</v>
      </c>
      <c r="E72" s="89">
        <f t="shared" si="6"/>
        <v>89.30817610062893</v>
      </c>
      <c r="F72" s="112">
        <v>0.2962</v>
      </c>
      <c r="G72" s="89">
        <f t="shared" si="7"/>
        <v>95.88116137744765</v>
      </c>
    </row>
    <row r="73" spans="1:7" ht="60" customHeight="1" hidden="1">
      <c r="A73" s="70">
        <v>44</v>
      </c>
      <c r="B73" s="69" t="s">
        <v>56</v>
      </c>
      <c r="C73" s="138">
        <v>0</v>
      </c>
      <c r="D73" s="112">
        <v>0</v>
      </c>
      <c r="E73" s="89">
        <v>0</v>
      </c>
      <c r="F73" s="112">
        <v>0</v>
      </c>
      <c r="G73" s="89" t="e">
        <f t="shared" si="7"/>
        <v>#DIV/0!</v>
      </c>
    </row>
    <row r="74" spans="1:7" ht="28.5" customHeight="1">
      <c r="A74" s="70">
        <v>44</v>
      </c>
      <c r="B74" s="69" t="s">
        <v>15</v>
      </c>
      <c r="C74" s="138">
        <v>0.318</v>
      </c>
      <c r="D74" s="112">
        <v>0.284</v>
      </c>
      <c r="E74" s="89">
        <f t="shared" si="6"/>
        <v>89.30817610062893</v>
      </c>
      <c r="F74" s="112">
        <v>0.2962</v>
      </c>
      <c r="G74" s="89">
        <f t="shared" si="7"/>
        <v>95.88116137744765</v>
      </c>
    </row>
    <row r="75" spans="1:7" ht="18.75" customHeight="1">
      <c r="A75" s="70">
        <v>45</v>
      </c>
      <c r="B75" s="66" t="s">
        <v>66</v>
      </c>
      <c r="C75" s="112">
        <v>0.0125</v>
      </c>
      <c r="D75" s="112">
        <v>0.0574</v>
      </c>
      <c r="E75" s="89">
        <f t="shared" si="6"/>
        <v>459.2</v>
      </c>
      <c r="F75" s="112">
        <v>0.0199</v>
      </c>
      <c r="G75" s="89">
        <f t="shared" si="7"/>
        <v>288.44221105527635</v>
      </c>
    </row>
    <row r="76" spans="1:7" ht="63.75" customHeight="1">
      <c r="A76" s="70">
        <v>46</v>
      </c>
      <c r="B76" s="69" t="s">
        <v>56</v>
      </c>
      <c r="C76" s="112">
        <v>0</v>
      </c>
      <c r="D76" s="112">
        <v>0.035</v>
      </c>
      <c r="E76" s="89">
        <v>0</v>
      </c>
      <c r="F76" s="112">
        <v>0.0046</v>
      </c>
      <c r="G76" s="89">
        <f t="shared" si="7"/>
        <v>760.8695652173914</v>
      </c>
    </row>
    <row r="77" spans="1:7" ht="38.25" customHeight="1">
      <c r="A77" s="70">
        <v>47</v>
      </c>
      <c r="B77" s="69" t="s">
        <v>15</v>
      </c>
      <c r="C77" s="112">
        <v>0.0125</v>
      </c>
      <c r="D77" s="112">
        <v>0.0224</v>
      </c>
      <c r="E77" s="89">
        <f t="shared" si="6"/>
        <v>179.2</v>
      </c>
      <c r="F77" s="112">
        <v>0.0153</v>
      </c>
      <c r="G77" s="89">
        <f t="shared" si="7"/>
        <v>146.40522875816995</v>
      </c>
    </row>
    <row r="78" spans="1:7" ht="16.5" customHeight="1">
      <c r="A78" s="70">
        <v>48</v>
      </c>
      <c r="B78" s="67" t="s">
        <v>67</v>
      </c>
      <c r="C78" s="138">
        <v>1.2805</v>
      </c>
      <c r="D78" s="112">
        <v>1.192</v>
      </c>
      <c r="E78" s="89">
        <f t="shared" si="6"/>
        <v>93.0886372510738</v>
      </c>
      <c r="F78" s="112">
        <v>1.3863</v>
      </c>
      <c r="G78" s="89">
        <f t="shared" si="7"/>
        <v>85.98427468801846</v>
      </c>
    </row>
    <row r="79" spans="1:7" ht="41.25" customHeight="1">
      <c r="A79" s="70">
        <v>49</v>
      </c>
      <c r="B79" s="69" t="s">
        <v>53</v>
      </c>
      <c r="C79" s="138">
        <v>0.318</v>
      </c>
      <c r="D79" s="112">
        <v>0.25</v>
      </c>
      <c r="E79" s="89">
        <f t="shared" si="6"/>
        <v>78.61635220125785</v>
      </c>
      <c r="F79" s="112">
        <v>0.317</v>
      </c>
      <c r="G79" s="89">
        <f t="shared" si="7"/>
        <v>78.86435331230284</v>
      </c>
    </row>
    <row r="80" spans="1:7" ht="61.5" customHeight="1">
      <c r="A80" s="70">
        <v>50</v>
      </c>
      <c r="B80" s="69" t="s">
        <v>56</v>
      </c>
      <c r="C80" s="112">
        <v>0.0015</v>
      </c>
      <c r="D80" s="112">
        <v>0.002</v>
      </c>
      <c r="E80" s="89">
        <f t="shared" si="6"/>
        <v>133.33333333333331</v>
      </c>
      <c r="F80" s="112">
        <v>0.0313</v>
      </c>
      <c r="G80" s="89">
        <f t="shared" si="7"/>
        <v>6.3897763578274756</v>
      </c>
    </row>
    <row r="81" spans="1:7" ht="36.75" customHeight="1">
      <c r="A81" s="70">
        <v>51</v>
      </c>
      <c r="B81" s="69" t="s">
        <v>15</v>
      </c>
      <c r="C81" s="112">
        <v>0.961</v>
      </c>
      <c r="D81" s="112">
        <v>0.94</v>
      </c>
      <c r="E81" s="89">
        <f t="shared" si="6"/>
        <v>97.81477627471384</v>
      </c>
      <c r="F81" s="112">
        <v>1.038</v>
      </c>
      <c r="G81" s="89">
        <f t="shared" si="7"/>
        <v>90.55876685934489</v>
      </c>
    </row>
    <row r="82" spans="1:7" ht="17.25" customHeight="1">
      <c r="A82" s="70">
        <v>52</v>
      </c>
      <c r="B82" s="67" t="s">
        <v>16</v>
      </c>
      <c r="C82" s="138">
        <v>8.776</v>
      </c>
      <c r="D82" s="112">
        <v>9.4688</v>
      </c>
      <c r="E82" s="89">
        <f t="shared" si="6"/>
        <v>107.89425706472198</v>
      </c>
      <c r="F82" s="112">
        <v>8.639</v>
      </c>
      <c r="G82" s="89">
        <f t="shared" si="7"/>
        <v>109.6052783887024</v>
      </c>
    </row>
    <row r="83" spans="1:7" ht="44.25" customHeight="1">
      <c r="A83" s="70">
        <v>53</v>
      </c>
      <c r="B83" s="69" t="s">
        <v>53</v>
      </c>
      <c r="C83" s="112">
        <v>7.615</v>
      </c>
      <c r="D83" s="112">
        <v>8.1698</v>
      </c>
      <c r="E83" s="89">
        <f t="shared" si="6"/>
        <v>107.28562048588313</v>
      </c>
      <c r="F83" s="112">
        <v>7.597</v>
      </c>
      <c r="G83" s="89">
        <f t="shared" si="7"/>
        <v>107.53981834934842</v>
      </c>
    </row>
    <row r="84" spans="1:7" s="84" customFormat="1" ht="70.5" customHeight="1">
      <c r="A84" s="81">
        <v>54</v>
      </c>
      <c r="B84" s="90" t="s">
        <v>56</v>
      </c>
      <c r="C84" s="112">
        <v>0.116</v>
      </c>
      <c r="D84" s="112">
        <v>0.01</v>
      </c>
      <c r="E84" s="89">
        <f t="shared" si="6"/>
        <v>8.620689655172413</v>
      </c>
      <c r="F84" s="112">
        <v>0</v>
      </c>
      <c r="G84" s="89">
        <v>0</v>
      </c>
    </row>
    <row r="85" spans="1:7" ht="33.75" customHeight="1">
      <c r="A85" s="70">
        <v>55</v>
      </c>
      <c r="B85" s="69" t="s">
        <v>15</v>
      </c>
      <c r="C85" s="112">
        <v>1.045</v>
      </c>
      <c r="D85" s="112">
        <v>1.289</v>
      </c>
      <c r="E85" s="89">
        <f t="shared" si="6"/>
        <v>123.34928229665071</v>
      </c>
      <c r="F85" s="112">
        <v>1.042</v>
      </c>
      <c r="G85" s="89">
        <f t="shared" si="7"/>
        <v>123.70441458733204</v>
      </c>
    </row>
    <row r="86" spans="1:7" ht="15">
      <c r="A86" s="70">
        <v>56</v>
      </c>
      <c r="B86" s="67" t="s">
        <v>58</v>
      </c>
      <c r="C86" s="138">
        <v>3.515</v>
      </c>
      <c r="D86" s="112">
        <v>3.878</v>
      </c>
      <c r="E86" s="89">
        <f t="shared" si="6"/>
        <v>110.3271692745377</v>
      </c>
      <c r="F86" s="112">
        <v>3.702</v>
      </c>
      <c r="G86" s="89">
        <f t="shared" si="7"/>
        <v>104.75418692598595</v>
      </c>
    </row>
    <row r="87" spans="1:7" ht="69" customHeight="1" hidden="1">
      <c r="A87" s="70">
        <v>57</v>
      </c>
      <c r="B87" s="69" t="s">
        <v>56</v>
      </c>
      <c r="C87" s="112">
        <v>0</v>
      </c>
      <c r="D87" s="112"/>
      <c r="E87" s="89" t="e">
        <f t="shared" si="6"/>
        <v>#DIV/0!</v>
      </c>
      <c r="F87" s="112"/>
      <c r="G87" s="89" t="e">
        <f t="shared" si="7"/>
        <v>#DIV/0!</v>
      </c>
    </row>
    <row r="88" spans="1:7" ht="34.5" customHeight="1">
      <c r="A88" s="72">
        <v>57</v>
      </c>
      <c r="B88" s="69" t="s">
        <v>15</v>
      </c>
      <c r="C88" s="112">
        <v>3.515</v>
      </c>
      <c r="D88" s="112">
        <v>3.878</v>
      </c>
      <c r="E88" s="89">
        <f t="shared" si="6"/>
        <v>110.3271692745377</v>
      </c>
      <c r="F88" s="112">
        <v>3.702</v>
      </c>
      <c r="G88" s="89">
        <f t="shared" si="7"/>
        <v>104.75418692598595</v>
      </c>
    </row>
    <row r="89" spans="1:9" s="84" customFormat="1" ht="54" customHeight="1">
      <c r="A89" s="81">
        <v>58</v>
      </c>
      <c r="B89" s="99" t="s">
        <v>60</v>
      </c>
      <c r="C89" s="138">
        <v>182</v>
      </c>
      <c r="D89" s="112">
        <v>131.1</v>
      </c>
      <c r="E89" s="92">
        <f t="shared" si="6"/>
        <v>72.03296703296704</v>
      </c>
      <c r="F89" s="112">
        <v>310</v>
      </c>
      <c r="G89" s="89">
        <f t="shared" si="7"/>
        <v>42.29032258064516</v>
      </c>
      <c r="I89" s="149"/>
    </row>
    <row r="90" spans="1:7" ht="36" customHeight="1">
      <c r="A90" s="70"/>
      <c r="B90" s="170" t="s">
        <v>55</v>
      </c>
      <c r="C90" s="171"/>
      <c r="D90" s="171"/>
      <c r="E90" s="171"/>
      <c r="F90" s="171"/>
      <c r="G90" s="172"/>
    </row>
    <row r="91" spans="1:7" ht="22.5" customHeight="1">
      <c r="A91" s="70">
        <v>59</v>
      </c>
      <c r="B91" s="67" t="s">
        <v>17</v>
      </c>
      <c r="C91" s="136">
        <v>2888</v>
      </c>
      <c r="D91" s="152">
        <v>3443</v>
      </c>
      <c r="E91" s="89">
        <f>(D91/C91)*100</f>
        <v>119.2174515235457</v>
      </c>
      <c r="F91" s="112">
        <v>3381</v>
      </c>
      <c r="G91" s="89">
        <f>D91/F91*100</f>
        <v>101.83377698905649</v>
      </c>
    </row>
    <row r="92" spans="1:7" ht="49.5" customHeight="1">
      <c r="A92" s="70">
        <v>60</v>
      </c>
      <c r="B92" s="68" t="s">
        <v>53</v>
      </c>
      <c r="C92" s="87">
        <v>2481</v>
      </c>
      <c r="D92" s="87">
        <v>2916</v>
      </c>
      <c r="E92" s="89">
        <f aca="true" t="shared" si="8" ref="E92:E100">(D92/C92)*100</f>
        <v>117.53325272067714</v>
      </c>
      <c r="F92" s="112">
        <v>2868</v>
      </c>
      <c r="G92" s="89">
        <f aca="true" t="shared" si="9" ref="G92:G133">D92/F92*100</f>
        <v>101.67364016736403</v>
      </c>
    </row>
    <row r="93" spans="1:7" ht="60">
      <c r="A93" s="70">
        <v>61</v>
      </c>
      <c r="B93" s="69" t="s">
        <v>56</v>
      </c>
      <c r="C93" s="87">
        <v>25</v>
      </c>
      <c r="D93" s="87">
        <v>127</v>
      </c>
      <c r="E93" s="89">
        <f t="shared" si="8"/>
        <v>508</v>
      </c>
      <c r="F93" s="112">
        <v>143</v>
      </c>
      <c r="G93" s="89">
        <f t="shared" si="9"/>
        <v>88.81118881118881</v>
      </c>
    </row>
    <row r="94" spans="1:7" ht="28.5" customHeight="1">
      <c r="A94" s="70">
        <v>62</v>
      </c>
      <c r="B94" s="69" t="s">
        <v>15</v>
      </c>
      <c r="C94" s="87">
        <v>382</v>
      </c>
      <c r="D94" s="87">
        <v>400</v>
      </c>
      <c r="E94" s="89">
        <f t="shared" si="8"/>
        <v>104.71204188481676</v>
      </c>
      <c r="F94" s="112">
        <v>370</v>
      </c>
      <c r="G94" s="89">
        <f t="shared" si="9"/>
        <v>108.10810810810811</v>
      </c>
    </row>
    <row r="95" spans="1:7" ht="45">
      <c r="A95" s="70">
        <v>63</v>
      </c>
      <c r="B95" s="67" t="s">
        <v>18</v>
      </c>
      <c r="C95" s="136">
        <v>1506</v>
      </c>
      <c r="D95" s="87">
        <v>1729</v>
      </c>
      <c r="E95" s="89">
        <f t="shared" si="8"/>
        <v>114.80743691899072</v>
      </c>
      <c r="F95" s="112">
        <v>1692</v>
      </c>
      <c r="G95" s="89">
        <f t="shared" si="9"/>
        <v>102.18676122931443</v>
      </c>
    </row>
    <row r="96" spans="1:7" ht="45" customHeight="1">
      <c r="A96" s="70">
        <v>64</v>
      </c>
      <c r="B96" s="69" t="s">
        <v>53</v>
      </c>
      <c r="C96" s="87">
        <v>1287</v>
      </c>
      <c r="D96" s="87">
        <v>1492</v>
      </c>
      <c r="E96" s="89">
        <f t="shared" si="8"/>
        <v>115.92851592851592</v>
      </c>
      <c r="F96" s="112">
        <v>1506</v>
      </c>
      <c r="G96" s="89">
        <f t="shared" si="9"/>
        <v>99.07038512616202</v>
      </c>
    </row>
    <row r="97" spans="1:7" ht="60" customHeight="1">
      <c r="A97" s="70">
        <v>65</v>
      </c>
      <c r="B97" s="69" t="s">
        <v>56</v>
      </c>
      <c r="C97" s="87">
        <v>25</v>
      </c>
      <c r="D97" s="87">
        <v>3</v>
      </c>
      <c r="E97" s="89">
        <f t="shared" si="8"/>
        <v>12</v>
      </c>
      <c r="F97" s="112">
        <v>8</v>
      </c>
      <c r="G97" s="89">
        <f t="shared" si="9"/>
        <v>37.5</v>
      </c>
    </row>
    <row r="98" spans="1:7" ht="28.5" customHeight="1">
      <c r="A98" s="70">
        <v>66</v>
      </c>
      <c r="B98" s="69" t="s">
        <v>15</v>
      </c>
      <c r="C98" s="87">
        <v>194</v>
      </c>
      <c r="D98" s="87">
        <v>234</v>
      </c>
      <c r="E98" s="89">
        <f t="shared" si="8"/>
        <v>120.61855670103093</v>
      </c>
      <c r="F98" s="112">
        <v>178</v>
      </c>
      <c r="G98" s="89">
        <f t="shared" si="9"/>
        <v>131.46067415730337</v>
      </c>
    </row>
    <row r="99" spans="1:7" ht="15.75" customHeight="1">
      <c r="A99" s="70">
        <v>67</v>
      </c>
      <c r="B99" s="67" t="s">
        <v>19</v>
      </c>
      <c r="C99" s="87">
        <v>1412</v>
      </c>
      <c r="D99" s="87">
        <v>1610</v>
      </c>
      <c r="E99" s="89">
        <f t="shared" si="8"/>
        <v>114.02266288951841</v>
      </c>
      <c r="F99" s="112">
        <v>1412</v>
      </c>
      <c r="G99" s="89">
        <f t="shared" si="9"/>
        <v>114.02266288951841</v>
      </c>
    </row>
    <row r="100" spans="1:7" ht="15.75" customHeight="1">
      <c r="A100" s="70">
        <v>68</v>
      </c>
      <c r="B100" s="67" t="s">
        <v>20</v>
      </c>
      <c r="C100" s="87">
        <v>45.1</v>
      </c>
      <c r="D100" s="87">
        <v>45.045</v>
      </c>
      <c r="E100" s="89">
        <f t="shared" si="8"/>
        <v>99.8780487804878</v>
      </c>
      <c r="F100" s="112">
        <v>45.03</v>
      </c>
      <c r="G100" s="89">
        <f t="shared" si="9"/>
        <v>100.03331112591604</v>
      </c>
    </row>
    <row r="101" spans="1:7" s="84" customFormat="1" ht="15.75" customHeight="1">
      <c r="A101" s="81"/>
      <c r="B101" s="91" t="s">
        <v>84</v>
      </c>
      <c r="C101" s="87"/>
      <c r="D101" s="129"/>
      <c r="E101" s="131"/>
      <c r="F101" s="129"/>
      <c r="G101" s="131"/>
    </row>
    <row r="102" spans="1:7" s="84" customFormat="1" ht="28.5" customHeight="1">
      <c r="A102" s="81">
        <v>69</v>
      </c>
      <c r="B102" s="79" t="s">
        <v>85</v>
      </c>
      <c r="C102" s="87">
        <v>149.2</v>
      </c>
      <c r="D102" s="151">
        <v>111.2</v>
      </c>
      <c r="E102" s="92">
        <f>(D102/C102)*100</f>
        <v>74.53083109919572</v>
      </c>
      <c r="F102" s="87">
        <v>143</v>
      </c>
      <c r="G102" s="92">
        <f t="shared" si="9"/>
        <v>77.76223776223776</v>
      </c>
    </row>
    <row r="103" spans="1:7" s="84" customFormat="1" ht="45">
      <c r="A103" s="81">
        <v>70</v>
      </c>
      <c r="B103" s="79" t="s">
        <v>86</v>
      </c>
      <c r="C103" s="87">
        <v>34.7</v>
      </c>
      <c r="D103" s="87">
        <v>111.2</v>
      </c>
      <c r="E103" s="92">
        <f>(D103/C103)*100</f>
        <v>320.46109510086455</v>
      </c>
      <c r="F103" s="87">
        <v>33.2</v>
      </c>
      <c r="G103" s="92">
        <f>D103/F103*100</f>
        <v>334.93975903614455</v>
      </c>
    </row>
    <row r="104" spans="1:7" ht="30" hidden="1">
      <c r="A104" s="70">
        <v>71</v>
      </c>
      <c r="B104" s="105" t="s">
        <v>120</v>
      </c>
      <c r="C104" s="87">
        <v>107.5</v>
      </c>
      <c r="D104" s="114"/>
      <c r="E104" s="132" t="s">
        <v>92</v>
      </c>
      <c r="F104" s="133" t="s">
        <v>92</v>
      </c>
      <c r="G104" s="132" t="s">
        <v>92</v>
      </c>
    </row>
    <row r="105" spans="1:7" s="84" customFormat="1" ht="30" customHeight="1">
      <c r="A105" s="81"/>
      <c r="B105" s="91" t="s">
        <v>87</v>
      </c>
      <c r="C105" s="87"/>
      <c r="D105" s="129"/>
      <c r="E105" s="131"/>
      <c r="F105" s="129"/>
      <c r="G105" s="131"/>
    </row>
    <row r="106" spans="1:7" s="84" customFormat="1" ht="45">
      <c r="A106" s="81">
        <v>71</v>
      </c>
      <c r="B106" s="79" t="s">
        <v>114</v>
      </c>
      <c r="C106" s="87">
        <v>3702.47</v>
      </c>
      <c r="D106" s="87">
        <v>3721.68</v>
      </c>
      <c r="E106" s="92">
        <f>(D106/C106)*100</f>
        <v>100.51884282654552</v>
      </c>
      <c r="F106" s="87">
        <v>3414.385</v>
      </c>
      <c r="G106" s="92">
        <f t="shared" si="9"/>
        <v>109.00001025074792</v>
      </c>
    </row>
    <row r="107" spans="1:7" s="84" customFormat="1" ht="30" hidden="1">
      <c r="A107" s="81">
        <v>68</v>
      </c>
      <c r="B107" s="79" t="s">
        <v>120</v>
      </c>
      <c r="C107" s="87">
        <v>101.9</v>
      </c>
      <c r="D107" s="92"/>
      <c r="E107" s="92" t="s">
        <v>92</v>
      </c>
      <c r="F107" s="92">
        <v>91</v>
      </c>
      <c r="G107" s="92" t="s">
        <v>92</v>
      </c>
    </row>
    <row r="108" spans="1:7" s="84" customFormat="1" ht="32.25" customHeight="1">
      <c r="A108" s="81">
        <v>72</v>
      </c>
      <c r="B108" s="79" t="s">
        <v>117</v>
      </c>
      <c r="C108" s="87">
        <v>1138.1</v>
      </c>
      <c r="D108" s="87">
        <v>1532.17</v>
      </c>
      <c r="E108" s="92">
        <f aca="true" t="shared" si="10" ref="E108:E114">(D108/C108)*100</f>
        <v>134.62525261400583</v>
      </c>
      <c r="F108" s="87">
        <v>1184.626</v>
      </c>
      <c r="G108" s="92">
        <f t="shared" si="9"/>
        <v>129.33786697236093</v>
      </c>
    </row>
    <row r="109" spans="1:7" s="84" customFormat="1" ht="45">
      <c r="A109" s="81">
        <v>73</v>
      </c>
      <c r="B109" s="79" t="s">
        <v>115</v>
      </c>
      <c r="C109" s="87">
        <v>113.31</v>
      </c>
      <c r="D109" s="87">
        <v>90.52</v>
      </c>
      <c r="E109" s="92">
        <f t="shared" si="10"/>
        <v>79.88703556614597</v>
      </c>
      <c r="F109" s="87">
        <v>86.697</v>
      </c>
      <c r="G109" s="92">
        <f t="shared" si="9"/>
        <v>104.40961048248496</v>
      </c>
    </row>
    <row r="110" spans="1:7" s="84" customFormat="1" ht="30" hidden="1">
      <c r="A110" s="81">
        <v>71</v>
      </c>
      <c r="B110" s="79" t="s">
        <v>120</v>
      </c>
      <c r="C110" s="87">
        <v>99.5</v>
      </c>
      <c r="D110" s="92"/>
      <c r="E110" s="92" t="s">
        <v>92</v>
      </c>
      <c r="F110" s="92">
        <v>71.6</v>
      </c>
      <c r="G110" s="92" t="s">
        <v>92</v>
      </c>
    </row>
    <row r="111" spans="1:7" s="84" customFormat="1" ht="30">
      <c r="A111" s="81">
        <v>74</v>
      </c>
      <c r="B111" s="79" t="s">
        <v>118</v>
      </c>
      <c r="C111" s="87">
        <v>1.9</v>
      </c>
      <c r="D111" s="87">
        <v>20.32</v>
      </c>
      <c r="E111" s="92">
        <f>(D111/C111)*100</f>
        <v>1069.4736842105265</v>
      </c>
      <c r="F111" s="87">
        <v>4.797</v>
      </c>
      <c r="G111" s="92">
        <f>D111/F111*100</f>
        <v>423.59808213466755</v>
      </c>
    </row>
    <row r="112" spans="1:7" ht="45" hidden="1">
      <c r="A112" s="70">
        <v>78</v>
      </c>
      <c r="B112" s="79" t="s">
        <v>116</v>
      </c>
      <c r="C112" s="87">
        <v>768.3</v>
      </c>
      <c r="D112" s="87"/>
      <c r="E112" s="89">
        <f t="shared" si="10"/>
        <v>0</v>
      </c>
      <c r="F112" s="87"/>
      <c r="G112" s="89" t="e">
        <f t="shared" si="9"/>
        <v>#DIV/0!</v>
      </c>
    </row>
    <row r="113" spans="1:7" ht="30" hidden="1">
      <c r="A113" s="70">
        <v>79</v>
      </c>
      <c r="B113" s="79" t="s">
        <v>120</v>
      </c>
      <c r="C113" s="87" t="s">
        <v>92</v>
      </c>
      <c r="D113" s="92"/>
      <c r="E113" s="89" t="s">
        <v>92</v>
      </c>
      <c r="F113" s="92"/>
      <c r="G113" s="89" t="s">
        <v>92</v>
      </c>
    </row>
    <row r="114" spans="1:7" ht="32.25" customHeight="1" hidden="1">
      <c r="A114" s="70">
        <v>80</v>
      </c>
      <c r="B114" s="79" t="s">
        <v>118</v>
      </c>
      <c r="C114" s="87">
        <v>332.39</v>
      </c>
      <c r="D114" s="87"/>
      <c r="E114" s="89">
        <f t="shared" si="10"/>
        <v>0</v>
      </c>
      <c r="F114" s="87"/>
      <c r="G114" s="89" t="e">
        <f t="shared" si="9"/>
        <v>#DIV/0!</v>
      </c>
    </row>
    <row r="115" spans="1:7" ht="32.25" customHeight="1" hidden="1">
      <c r="A115" s="70"/>
      <c r="B115" s="91" t="s">
        <v>88</v>
      </c>
      <c r="C115" s="87"/>
      <c r="D115" s="129"/>
      <c r="E115" s="131"/>
      <c r="F115" s="129"/>
      <c r="G115" s="131"/>
    </row>
    <row r="116" spans="1:7" s="118" customFormat="1" ht="54.75" customHeight="1" hidden="1">
      <c r="A116" s="116">
        <v>73</v>
      </c>
      <c r="B116" s="122" t="s">
        <v>89</v>
      </c>
      <c r="C116" s="117">
        <v>480</v>
      </c>
      <c r="D116" s="117"/>
      <c r="E116" s="119">
        <f>(D116/C116)*100</f>
        <v>0</v>
      </c>
      <c r="F116" s="117">
        <v>50.293</v>
      </c>
      <c r="G116" s="119">
        <f t="shared" si="9"/>
        <v>0</v>
      </c>
    </row>
    <row r="117" spans="1:7" s="118" customFormat="1" ht="41.25" customHeight="1" hidden="1">
      <c r="A117" s="116">
        <v>79</v>
      </c>
      <c r="B117" s="122" t="s">
        <v>119</v>
      </c>
      <c r="C117" s="117">
        <v>70</v>
      </c>
      <c r="D117" s="123"/>
      <c r="E117" s="134" t="s">
        <v>92</v>
      </c>
      <c r="F117" s="123">
        <v>45.6</v>
      </c>
      <c r="G117" s="134" t="s">
        <v>92</v>
      </c>
    </row>
    <row r="118" spans="1:7" s="118" customFormat="1" ht="75" hidden="1">
      <c r="A118" s="116">
        <v>74</v>
      </c>
      <c r="B118" s="122" t="s">
        <v>90</v>
      </c>
      <c r="C118" s="117">
        <v>391.5</v>
      </c>
      <c r="D118" s="117"/>
      <c r="E118" s="119">
        <f>(D118/C118)*100</f>
        <v>0</v>
      </c>
      <c r="F118" s="117">
        <v>50.293</v>
      </c>
      <c r="G118" s="119">
        <f t="shared" si="9"/>
        <v>0</v>
      </c>
    </row>
    <row r="119" spans="1:7" s="118" customFormat="1" ht="30" hidden="1">
      <c r="A119" s="116">
        <v>75</v>
      </c>
      <c r="B119" s="122" t="s">
        <v>119</v>
      </c>
      <c r="C119" s="117">
        <v>60</v>
      </c>
      <c r="D119" s="119"/>
      <c r="E119" s="135" t="s">
        <v>92</v>
      </c>
      <c r="F119" s="135">
        <v>45.6</v>
      </c>
      <c r="G119" s="135" t="s">
        <v>92</v>
      </c>
    </row>
    <row r="120" spans="1:7" s="84" customFormat="1" ht="28.5">
      <c r="A120" s="81"/>
      <c r="B120" s="91" t="s">
        <v>88</v>
      </c>
      <c r="C120" s="87"/>
      <c r="D120" s="92"/>
      <c r="E120" s="131"/>
      <c r="F120" s="131"/>
      <c r="G120" s="131"/>
    </row>
    <row r="121" spans="1:7" s="84" customFormat="1" ht="60">
      <c r="A121" s="81">
        <v>75</v>
      </c>
      <c r="B121" s="79" t="s">
        <v>89</v>
      </c>
      <c r="C121" s="87">
        <v>482.9</v>
      </c>
      <c r="D121" s="87">
        <v>428</v>
      </c>
      <c r="E121" s="89">
        <f>(D121/C121)*100</f>
        <v>88.63118658107268</v>
      </c>
      <c r="F121" s="87">
        <v>783.3</v>
      </c>
      <c r="G121" s="89">
        <f>D121/F121*100</f>
        <v>54.64062300523427</v>
      </c>
    </row>
    <row r="122" spans="1:7" s="84" customFormat="1" ht="75">
      <c r="A122" s="81">
        <v>76</v>
      </c>
      <c r="B122" s="79" t="s">
        <v>90</v>
      </c>
      <c r="C122" s="87">
        <v>482.9</v>
      </c>
      <c r="D122" s="87">
        <v>321.8</v>
      </c>
      <c r="E122" s="89">
        <f>(D122/C122)*100</f>
        <v>66.63905570511494</v>
      </c>
      <c r="F122" s="87">
        <v>560.3</v>
      </c>
      <c r="G122" s="89">
        <f>D122/F122*100</f>
        <v>57.433517758343754</v>
      </c>
    </row>
    <row r="123" spans="1:7" s="84" customFormat="1" ht="32.25" customHeight="1">
      <c r="A123" s="81"/>
      <c r="B123" s="91" t="s">
        <v>91</v>
      </c>
      <c r="C123" s="87"/>
      <c r="D123" s="129"/>
      <c r="E123" s="131"/>
      <c r="F123" s="129"/>
      <c r="G123" s="131"/>
    </row>
    <row r="124" spans="1:7" s="84" customFormat="1" ht="64.5" customHeight="1">
      <c r="A124" s="81">
        <v>77</v>
      </c>
      <c r="B124" s="79" t="s">
        <v>93</v>
      </c>
      <c r="C124" s="87">
        <v>162.8</v>
      </c>
      <c r="D124" s="87">
        <v>2.344</v>
      </c>
      <c r="E124" s="92">
        <f>(D124/C124)*100</f>
        <v>1.4398034398034396</v>
      </c>
      <c r="F124" s="87">
        <v>163.28</v>
      </c>
      <c r="G124" s="92">
        <f t="shared" si="9"/>
        <v>1.4355707986281234</v>
      </c>
    </row>
    <row r="125" spans="1:7" s="84" customFormat="1" ht="49.5" customHeight="1">
      <c r="A125" s="81">
        <v>78</v>
      </c>
      <c r="B125" s="79" t="s">
        <v>94</v>
      </c>
      <c r="C125" s="87">
        <v>32.3</v>
      </c>
      <c r="D125" s="87">
        <v>2.344</v>
      </c>
      <c r="E125" s="92">
        <f>(D125/C125)*100</f>
        <v>7.256965944272446</v>
      </c>
      <c r="F125" s="87">
        <v>32.5</v>
      </c>
      <c r="G125" s="92">
        <f t="shared" si="9"/>
        <v>7.212307692307691</v>
      </c>
    </row>
    <row r="126" spans="1:7" s="84" customFormat="1" ht="49.5" customHeight="1">
      <c r="A126" s="81">
        <v>79</v>
      </c>
      <c r="B126" s="79" t="s">
        <v>95</v>
      </c>
      <c r="C126" s="87">
        <v>10</v>
      </c>
      <c r="D126" s="87">
        <v>14.717</v>
      </c>
      <c r="E126" s="92">
        <f>(D126/C126)*100</f>
        <v>147.17</v>
      </c>
      <c r="F126" s="87">
        <v>13.673</v>
      </c>
      <c r="G126" s="92">
        <f t="shared" si="9"/>
        <v>107.63548599429534</v>
      </c>
    </row>
    <row r="127" spans="1:7" s="84" customFormat="1" ht="45">
      <c r="A127" s="81">
        <v>80</v>
      </c>
      <c r="B127" s="79" t="s">
        <v>96</v>
      </c>
      <c r="C127" s="87">
        <v>10</v>
      </c>
      <c r="D127" s="87">
        <v>14.717</v>
      </c>
      <c r="E127" s="92">
        <f>(D127/C127)*100</f>
        <v>147.17</v>
      </c>
      <c r="F127" s="87">
        <v>13.673</v>
      </c>
      <c r="G127" s="92">
        <f t="shared" si="9"/>
        <v>107.63548599429534</v>
      </c>
    </row>
    <row r="128" spans="1:7" ht="22.5" customHeight="1">
      <c r="A128" s="70"/>
      <c r="B128" s="75" t="s">
        <v>97</v>
      </c>
      <c r="C128" s="87"/>
      <c r="D128" s="129"/>
      <c r="E128" s="130"/>
      <c r="F128" s="129"/>
      <c r="G128" s="130"/>
    </row>
    <row r="129" spans="1:7" s="84" customFormat="1" ht="45" customHeight="1">
      <c r="A129" s="81">
        <v>81</v>
      </c>
      <c r="B129" s="82" t="s">
        <v>107</v>
      </c>
      <c r="C129" s="87">
        <v>3220</v>
      </c>
      <c r="D129" s="87">
        <v>3240</v>
      </c>
      <c r="E129" s="92">
        <f>(D129/C129)*100</f>
        <v>100.62111801242236</v>
      </c>
      <c r="F129" s="87">
        <v>3296</v>
      </c>
      <c r="G129" s="92">
        <f t="shared" si="9"/>
        <v>98.30097087378641</v>
      </c>
    </row>
    <row r="130" spans="1:7" s="84" customFormat="1" ht="60.75" customHeight="1">
      <c r="A130" s="81">
        <v>82</v>
      </c>
      <c r="B130" s="79" t="s">
        <v>106</v>
      </c>
      <c r="C130" s="87">
        <v>1481</v>
      </c>
      <c r="D130" s="87">
        <v>1346</v>
      </c>
      <c r="E130" s="92">
        <f>(D130/C130)*100</f>
        <v>90.88453747467928</v>
      </c>
      <c r="F130" s="87">
        <v>1407</v>
      </c>
      <c r="G130" s="92">
        <f t="shared" si="9"/>
        <v>95.66453447050462</v>
      </c>
    </row>
    <row r="131" spans="1:7" s="84" customFormat="1" ht="77.25" customHeight="1">
      <c r="A131" s="81">
        <v>83</v>
      </c>
      <c r="B131" s="82" t="s">
        <v>108</v>
      </c>
      <c r="C131" s="87">
        <v>665</v>
      </c>
      <c r="D131" s="87">
        <v>638</v>
      </c>
      <c r="E131" s="92">
        <f>(D131/C131)*100</f>
        <v>95.93984962406014</v>
      </c>
      <c r="F131" s="87">
        <v>638</v>
      </c>
      <c r="G131" s="92">
        <f t="shared" si="9"/>
        <v>100</v>
      </c>
    </row>
    <row r="132" spans="1:7" s="84" customFormat="1" ht="55.5" customHeight="1">
      <c r="A132" s="81">
        <v>84</v>
      </c>
      <c r="B132" s="82" t="s">
        <v>109</v>
      </c>
      <c r="C132" s="87">
        <v>1474</v>
      </c>
      <c r="D132" s="87">
        <v>1430</v>
      </c>
      <c r="E132" s="92">
        <f>(D132/C132)*100</f>
        <v>97.01492537313433</v>
      </c>
      <c r="F132" s="87">
        <v>1430</v>
      </c>
      <c r="G132" s="92">
        <f t="shared" si="9"/>
        <v>100</v>
      </c>
    </row>
    <row r="133" spans="1:7" s="84" customFormat="1" ht="65.25" customHeight="1">
      <c r="A133" s="81">
        <v>85</v>
      </c>
      <c r="B133" s="79" t="s">
        <v>110</v>
      </c>
      <c r="C133" s="87">
        <v>5</v>
      </c>
      <c r="D133" s="87">
        <v>5</v>
      </c>
      <c r="E133" s="92">
        <f>(D133/C133)*100</f>
        <v>100</v>
      </c>
      <c r="F133" s="87">
        <v>4</v>
      </c>
      <c r="G133" s="92">
        <f t="shared" si="9"/>
        <v>125</v>
      </c>
    </row>
    <row r="134" spans="1:7" ht="49.5" customHeight="1">
      <c r="A134" s="70"/>
      <c r="B134" s="77" t="s">
        <v>98</v>
      </c>
      <c r="C134" s="87"/>
      <c r="D134" s="129"/>
      <c r="E134" s="130"/>
      <c r="F134" s="129"/>
      <c r="G134" s="130"/>
    </row>
    <row r="135" spans="1:7" s="84" customFormat="1" ht="62.25" customHeight="1">
      <c r="A135" s="81">
        <v>86</v>
      </c>
      <c r="B135" s="82" t="s">
        <v>111</v>
      </c>
      <c r="C135" s="87">
        <v>288</v>
      </c>
      <c r="D135" s="87">
        <v>376.3</v>
      </c>
      <c r="E135" s="92">
        <f>(D135/C135)*100</f>
        <v>130.65972222222223</v>
      </c>
      <c r="F135" s="87">
        <v>349.3</v>
      </c>
      <c r="G135" s="92">
        <f>D135/F135*100</f>
        <v>107.72974520469509</v>
      </c>
    </row>
    <row r="136" spans="1:7" s="84" customFormat="1" ht="49.5" customHeight="1">
      <c r="A136" s="81">
        <v>87</v>
      </c>
      <c r="B136" s="82" t="s">
        <v>104</v>
      </c>
      <c r="C136" s="87">
        <v>33.9</v>
      </c>
      <c r="D136" s="87">
        <v>31.8</v>
      </c>
      <c r="E136" s="92">
        <f>(D136/C136)*100</f>
        <v>93.80530973451327</v>
      </c>
      <c r="F136" s="87">
        <v>31.7</v>
      </c>
      <c r="G136" s="92">
        <f aca="true" t="shared" si="11" ref="G136:G142">D136/F136*100</f>
        <v>100.3154574132492</v>
      </c>
    </row>
    <row r="137" spans="1:7" s="84" customFormat="1" ht="49.5" customHeight="1">
      <c r="A137" s="81">
        <v>88</v>
      </c>
      <c r="B137" s="82" t="s">
        <v>105</v>
      </c>
      <c r="C137" s="87">
        <v>81.3</v>
      </c>
      <c r="D137" s="87">
        <v>73.4</v>
      </c>
      <c r="E137" s="92">
        <f>(D137/C137)*100</f>
        <v>90.2829028290283</v>
      </c>
      <c r="F137" s="87">
        <v>77.8</v>
      </c>
      <c r="G137" s="92">
        <f t="shared" si="11"/>
        <v>94.3444730077121</v>
      </c>
    </row>
    <row r="138" spans="1:7" s="84" customFormat="1" ht="49.5" customHeight="1">
      <c r="A138" s="81">
        <v>89</v>
      </c>
      <c r="B138" s="82" t="s">
        <v>136</v>
      </c>
      <c r="C138" s="87">
        <v>59.3</v>
      </c>
      <c r="D138" s="87">
        <v>60.8</v>
      </c>
      <c r="E138" s="92">
        <f>(D138/C138)*100</f>
        <v>102.52951096121417</v>
      </c>
      <c r="F138" s="87">
        <v>60.9</v>
      </c>
      <c r="G138" s="92">
        <f t="shared" si="11"/>
        <v>99.83579638752053</v>
      </c>
    </row>
    <row r="139" spans="1:7" s="84" customFormat="1" ht="49.5" customHeight="1">
      <c r="A139" s="81">
        <v>90</v>
      </c>
      <c r="B139" s="82" t="s">
        <v>99</v>
      </c>
      <c r="C139" s="87">
        <v>44.3</v>
      </c>
      <c r="D139" s="87">
        <v>51.2</v>
      </c>
      <c r="E139" s="92">
        <f>(D139/C139)*100</f>
        <v>115.57562076749437</v>
      </c>
      <c r="F139" s="87">
        <v>48.1</v>
      </c>
      <c r="G139" s="92">
        <f t="shared" si="11"/>
        <v>106.44490644490645</v>
      </c>
    </row>
    <row r="140" spans="1:7" ht="49.5" customHeight="1">
      <c r="A140" s="70"/>
      <c r="B140" s="76" t="s">
        <v>100</v>
      </c>
      <c r="C140" s="87"/>
      <c r="D140" s="129"/>
      <c r="E140" s="130"/>
      <c r="F140" s="129"/>
      <c r="G140" s="130"/>
    </row>
    <row r="141" spans="1:7" s="84" customFormat="1" ht="49.5" customHeight="1">
      <c r="A141" s="81">
        <v>91</v>
      </c>
      <c r="B141" s="82" t="s">
        <v>101</v>
      </c>
      <c r="C141" s="87">
        <v>1417</v>
      </c>
      <c r="D141" s="87">
        <v>1250</v>
      </c>
      <c r="E141" s="89">
        <f>(D141/C141)*100</f>
        <v>88.21453775582216</v>
      </c>
      <c r="F141" s="87">
        <v>1462</v>
      </c>
      <c r="G141" s="89">
        <f t="shared" si="11"/>
        <v>85.49931600547195</v>
      </c>
    </row>
    <row r="142" spans="1:7" s="84" customFormat="1" ht="58.5" customHeight="1">
      <c r="A142" s="81">
        <v>92</v>
      </c>
      <c r="B142" s="82" t="s">
        <v>102</v>
      </c>
      <c r="C142" s="87">
        <v>1834</v>
      </c>
      <c r="D142" s="87">
        <v>2150</v>
      </c>
      <c r="E142" s="89">
        <f>(D142/C142)*100</f>
        <v>117.23009814612868</v>
      </c>
      <c r="F142" s="87">
        <v>2106</v>
      </c>
      <c r="G142" s="89">
        <f t="shared" si="11"/>
        <v>102.08926875593542</v>
      </c>
    </row>
    <row r="143" spans="1:9" s="84" customFormat="1" ht="123.75" customHeight="1">
      <c r="A143" s="81">
        <v>93</v>
      </c>
      <c r="B143" s="82" t="s">
        <v>103</v>
      </c>
      <c r="C143" s="87">
        <v>30000</v>
      </c>
      <c r="D143" s="87">
        <v>45515</v>
      </c>
      <c r="E143" s="92">
        <f>(D143/C143)*100</f>
        <v>151.71666666666667</v>
      </c>
      <c r="F143" s="87">
        <v>32973</v>
      </c>
      <c r="G143" s="92">
        <v>0</v>
      </c>
      <c r="I143" s="147"/>
    </row>
    <row r="144" spans="1:9" s="84" customFormat="1" ht="27.75" customHeight="1">
      <c r="A144" s="143"/>
      <c r="B144" s="144"/>
      <c r="C144" s="145"/>
      <c r="D144" s="145"/>
      <c r="E144" s="146"/>
      <c r="F144" s="145"/>
      <c r="G144" s="146"/>
      <c r="I144" s="149"/>
    </row>
    <row r="145" spans="1:7" ht="17.25" customHeight="1">
      <c r="A145" s="74"/>
      <c r="B145" s="73"/>
      <c r="C145" s="126"/>
      <c r="D145" s="115"/>
      <c r="E145" s="88"/>
      <c r="F145" s="104"/>
      <c r="G145" s="88"/>
    </row>
    <row r="146" spans="1:7" ht="17.25" customHeight="1">
      <c r="A146" s="74"/>
      <c r="B146" s="173" t="s">
        <v>141</v>
      </c>
      <c r="C146" s="174"/>
      <c r="D146" s="115"/>
      <c r="E146" s="88"/>
      <c r="F146" s="104"/>
      <c r="G146" s="88"/>
    </row>
    <row r="147" spans="1:7" ht="17.25" customHeight="1">
      <c r="A147" s="74"/>
      <c r="B147" s="173" t="s">
        <v>142</v>
      </c>
      <c r="C147" s="174"/>
      <c r="D147" s="115"/>
      <c r="E147" s="88"/>
      <c r="F147" s="173"/>
      <c r="G147" s="174"/>
    </row>
    <row r="148" spans="1:6" ht="15">
      <c r="A148" s="65"/>
      <c r="B148" s="65" t="s">
        <v>143</v>
      </c>
      <c r="F148" s="65" t="s">
        <v>144</v>
      </c>
    </row>
  </sheetData>
  <sheetProtection/>
  <mergeCells count="21">
    <mergeCell ref="E6:G6"/>
    <mergeCell ref="E7:G7"/>
    <mergeCell ref="G11:G13"/>
    <mergeCell ref="F147:G147"/>
    <mergeCell ref="B147:C147"/>
    <mergeCell ref="B90:G90"/>
    <mergeCell ref="C11:C13"/>
    <mergeCell ref="F11:F13"/>
    <mergeCell ref="E1:G1"/>
    <mergeCell ref="E3:G3"/>
    <mergeCell ref="E4:G4"/>
    <mergeCell ref="E5:G5"/>
    <mergeCell ref="B40:G40"/>
    <mergeCell ref="B9:G9"/>
    <mergeCell ref="A11:A13"/>
    <mergeCell ref="E12:E13"/>
    <mergeCell ref="D12:D13"/>
    <mergeCell ref="B58:G58"/>
    <mergeCell ref="B146:C146"/>
    <mergeCell ref="B11:B13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3"/>
  <headerFooter differentFirst="1" scaleWithDoc="0" alignWithMargins="0">
    <oddHeader>&amp;C&amp;P</oddHeader>
  </headerFooter>
  <rowBreaks count="5" manualBreakCount="5">
    <brk id="32" max="6" man="1"/>
    <brk id="52" max="6" man="1"/>
    <brk id="78" max="6" man="1"/>
    <brk id="104" max="6" man="1"/>
    <brk id="13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2019-11-18T16:47:26Z</cp:lastPrinted>
  <dcterms:created xsi:type="dcterms:W3CDTF">2010-11-18T16:28:39Z</dcterms:created>
  <dcterms:modified xsi:type="dcterms:W3CDTF">2019-12-02T06:31:54Z</dcterms:modified>
  <cp:category/>
  <cp:version/>
  <cp:contentType/>
  <cp:contentStatus/>
</cp:coreProperties>
</file>